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30 新制度担当（認こ担当含）\106 給付\03 法令・通知・事務連絡\02 通知（交付要綱等は執行フォルダ）\02 処遇改善等加算通知（統括官通知）\R2（全部改正）\発出\"/>
    </mc:Choice>
  </mc:AlternateContent>
  <bookViews>
    <workbookView xWindow="0" yWindow="0" windowWidth="11610" windowHeight="2985" tabRatio="840" firstSheet="2" activeTab="3"/>
  </bookViews>
  <sheets>
    <sheet name="【様式１】加算率" sheetId="28" r:id="rId1"/>
    <sheet name="【様式２】ｷｬﾘｱﾊﾟｽ要件" sheetId="29" r:id="rId2"/>
    <sheet name="【様式３】加算人数認定" sheetId="13" r:id="rId3"/>
    <sheet name="【様式４】計画書Ⅰ" sheetId="4" r:id="rId4"/>
    <sheet name="【様式4別添１】賃金改善明細書（職員別） " sheetId="41" r:id="rId5"/>
    <sheet name="【様式4別添２】一覧表" sheetId="39" r:id="rId6"/>
    <sheet name="Ｒ元用【様式５】実績報告書Ⅰ " sheetId="30" r:id="rId7"/>
    <sheet name="Ｒ元用【様式５別添１】賃金改善明細書（職員別）" sheetId="35" r:id="rId8"/>
    <sheet name="Ｒ元用【様式５別添２】内訳書" sheetId="31" r:id="rId9"/>
    <sheet name="【様式５】実績報告書Ⅰ" sheetId="7" r:id="rId10"/>
    <sheet name="【様式５別添２】一覧表" sheetId="40" r:id="rId11"/>
    <sheet name="【様式５別添１】賃金改善明細書（職員別）" sheetId="36" r:id="rId12"/>
    <sheet name="【様式６】計画書Ⅱ" sheetId="22" r:id="rId13"/>
    <sheet name="【様式６別添１】内訳書" sheetId="23" r:id="rId14"/>
    <sheet name="【様式６別添２】一覧表" sheetId="24" r:id="rId15"/>
    <sheet name="Ｒ元用【様式７】実績報告書Ⅱ" sheetId="25" r:id="rId16"/>
    <sheet name="Ｒ元用【様式７別添１】内訳書" sheetId="26" r:id="rId17"/>
    <sheet name="Ｒ元用【様式7別添２】一覧表" sheetId="27" r:id="rId18"/>
    <sheet name="【様式７】実績報告書Ⅱ" sheetId="32" r:id="rId19"/>
    <sheet name="【様式７別添１】内訳書" sheetId="33" r:id="rId20"/>
    <sheet name="【様式7別添２】一覧表" sheetId="37" r:id="rId21"/>
  </sheets>
  <definedNames>
    <definedName name="aaaa" localSheetId="4">#REF!</definedName>
    <definedName name="aaaa" localSheetId="5">#REF!</definedName>
    <definedName name="aaaa" localSheetId="10">#REF!</definedName>
    <definedName name="aaaa">#REF!</definedName>
    <definedName name="_xlnm.Print_Area" localSheetId="0">【様式１】加算率!$A$1:$AH$64</definedName>
    <definedName name="_xlnm.Print_Area" localSheetId="1">【様式２】ｷｬﾘｱﾊﾟｽ要件!$A$1:$AI$29</definedName>
    <definedName name="_xlnm.Print_Area" localSheetId="2">【様式３】加算人数認定!$A$1:$AH$88</definedName>
    <definedName name="_xlnm.Print_Area" localSheetId="3">【様式４】計画書Ⅰ!$A$1:$AI$50</definedName>
    <definedName name="_xlnm.Print_Area" localSheetId="4">'【様式4別添１】賃金改善明細書（職員別） '!$A$1:$Z$50</definedName>
    <definedName name="_xlnm.Print_Area" localSheetId="5">【様式4別添２】一覧表!$A$1:$H$21</definedName>
    <definedName name="_xlnm.Print_Area" localSheetId="9">【様式５】実績報告書Ⅰ!$A$1:$AI$60</definedName>
    <definedName name="_xlnm.Print_Area" localSheetId="11">'【様式５別添１】賃金改善明細書（職員別）'!$A$1:$Z$50</definedName>
    <definedName name="_xlnm.Print_Area" localSheetId="10">【様式５別添２】一覧表!$A$1:$H$21</definedName>
    <definedName name="_xlnm.Print_Area" localSheetId="12">【様式６】計画書Ⅱ!$A$1:$AG$54</definedName>
    <definedName name="_xlnm.Print_Area" localSheetId="13">【様式６別添１】内訳書!$A$1:$AS$45</definedName>
    <definedName name="_xlnm.Print_Area" localSheetId="14">【様式６別添２】一覧表!$A$1:$H$20</definedName>
    <definedName name="_xlnm.Print_Area" localSheetId="18">【様式７】実績報告書Ⅱ!$A$1:$AJ$63</definedName>
    <definedName name="_xlnm.Print_Area" localSheetId="19">【様式７別添１】内訳書!$A$1:$AS$45</definedName>
    <definedName name="_xlnm.Print_Area" localSheetId="20">【様式7別添２】一覧表!$A$1:$H$21</definedName>
    <definedName name="_xlnm.Print_Area" localSheetId="6">'Ｒ元用【様式５】実績報告書Ⅰ '!$A$1:$AI$110</definedName>
    <definedName name="_xlnm.Print_Area" localSheetId="7">'Ｒ元用【様式５別添１】賃金改善明細書（職員別）'!$A$1:$AC$47</definedName>
    <definedName name="_xlnm.Print_Area" localSheetId="8">Ｒ元用【様式５別添２】内訳書!$A$1:$AI$43</definedName>
    <definedName name="_xlnm.Print_Area" localSheetId="15">Ｒ元用【様式７】実績報告書Ⅱ!$A$1:$AI$62</definedName>
    <definedName name="_xlnm.Print_Area" localSheetId="16">Ｒ元用【様式７別添１】内訳書!$A$1:$AC$39</definedName>
    <definedName name="_xlnm.Print_Area" localSheetId="17">Ｒ元用【様式7別添２】一覧表!$A$1:$F$19</definedName>
    <definedName name="_xlnm.Print_Titles" localSheetId="4">'【様式4別添１】賃金改善明細書（職員別） '!$3:$7</definedName>
    <definedName name="_xlnm.Print_Titles" localSheetId="11">'【様式５別添１】賃金改善明細書（職員別）'!$3:$7</definedName>
    <definedName name="_xlnm.Print_Titles" localSheetId="7">'Ｒ元用【様式５別添１】賃金改善明細書（職員別）'!$3:$6</definedName>
    <definedName name="保育所別民改費担当者一覧" localSheetId="4">#REF!</definedName>
    <definedName name="保育所別民改費担当者一覧" localSheetId="5">#REF!</definedName>
    <definedName name="保育所別民改費担当者一覧" localSheetId="11">#REF!</definedName>
    <definedName name="保育所別民改費担当者一覧" localSheetId="10">#REF!</definedName>
    <definedName name="保育所別民改費担当者一覧" localSheetId="20">#REF!</definedName>
    <definedName name="保育所別民改費担当者一覧" localSheetId="7">#REF!</definedName>
    <definedName name="保育所別民改費担当者一覧">#REF!</definedName>
  </definedNames>
  <calcPr calcId="162913"/>
</workbook>
</file>

<file path=xl/calcChain.xml><?xml version="1.0" encoding="utf-8"?>
<calcChain xmlns="http://schemas.openxmlformats.org/spreadsheetml/2006/main">
  <c r="W39" i="41" l="1"/>
  <c r="P46" i="22" l="1"/>
  <c r="Q49" i="30" l="1"/>
  <c r="AO32" i="33" l="1"/>
  <c r="AO31" i="33"/>
  <c r="AO30" i="33"/>
  <c r="AO29" i="33"/>
  <c r="AO30" i="23"/>
  <c r="Y8" i="26"/>
  <c r="Y15" i="23"/>
  <c r="AO9" i="23"/>
  <c r="Y9" i="23"/>
  <c r="AO9" i="33"/>
  <c r="Y9" i="33"/>
  <c r="Q69" i="30" l="1"/>
  <c r="Q90" i="30"/>
  <c r="W38" i="41" l="1"/>
  <c r="W41" i="41" s="1"/>
  <c r="Q13" i="30" l="1"/>
  <c r="Q33" i="30"/>
  <c r="Q13" i="7"/>
  <c r="Q50" i="7"/>
  <c r="Q13" i="25"/>
  <c r="R13" i="32"/>
  <c r="Q27" i="4" l="1"/>
  <c r="Q26" i="4"/>
  <c r="Q24" i="4"/>
  <c r="Q23" i="4"/>
  <c r="Q22" i="4"/>
  <c r="V38" i="41"/>
  <c r="U38" i="41"/>
  <c r="S38" i="41"/>
  <c r="R38" i="41"/>
  <c r="Q38" i="41"/>
  <c r="O38" i="41"/>
  <c r="M38" i="41"/>
  <c r="L38" i="41"/>
  <c r="K38" i="41"/>
  <c r="T37" i="41"/>
  <c r="P37" i="41"/>
  <c r="W37" i="41" s="1"/>
  <c r="N37" i="41"/>
  <c r="T36" i="41"/>
  <c r="W36" i="41" s="1"/>
  <c r="N36" i="41"/>
  <c r="P36" i="41" s="1"/>
  <c r="T35" i="41"/>
  <c r="P35" i="41"/>
  <c r="W35" i="41" s="1"/>
  <c r="N35" i="41"/>
  <c r="T34" i="41"/>
  <c r="N34" i="41"/>
  <c r="P34" i="41" s="1"/>
  <c r="T33" i="41"/>
  <c r="P33" i="41"/>
  <c r="W33" i="41" s="1"/>
  <c r="N33" i="41"/>
  <c r="T32" i="41"/>
  <c r="W32" i="41" s="1"/>
  <c r="N32" i="41"/>
  <c r="P32" i="41" s="1"/>
  <c r="T31" i="41"/>
  <c r="P31" i="41"/>
  <c r="W31" i="41" s="1"/>
  <c r="N31" i="41"/>
  <c r="T30" i="41"/>
  <c r="N30" i="41"/>
  <c r="P30" i="41" s="1"/>
  <c r="T29" i="41"/>
  <c r="P29" i="41"/>
  <c r="W29" i="41" s="1"/>
  <c r="N29" i="41"/>
  <c r="T28" i="41"/>
  <c r="W28" i="41" s="1"/>
  <c r="N28" i="41"/>
  <c r="P28" i="41" s="1"/>
  <c r="T27" i="41"/>
  <c r="P27" i="41"/>
  <c r="W27" i="41" s="1"/>
  <c r="N27" i="41"/>
  <c r="T26" i="41"/>
  <c r="N26" i="41"/>
  <c r="P26" i="41" s="1"/>
  <c r="T25" i="41"/>
  <c r="P25" i="41"/>
  <c r="W25" i="41" s="1"/>
  <c r="N25" i="41"/>
  <c r="T24" i="41"/>
  <c r="W24" i="41" s="1"/>
  <c r="N24" i="41"/>
  <c r="P24" i="41" s="1"/>
  <c r="T23" i="41"/>
  <c r="P23" i="41"/>
  <c r="W23" i="41" s="1"/>
  <c r="N23" i="41"/>
  <c r="T22" i="41"/>
  <c r="N22" i="41"/>
  <c r="P22" i="41" s="1"/>
  <c r="T21" i="41"/>
  <c r="P21" i="41"/>
  <c r="W21" i="41" s="1"/>
  <c r="N21" i="41"/>
  <c r="T20" i="41"/>
  <c r="W20" i="41" s="1"/>
  <c r="N20" i="41"/>
  <c r="P20" i="41" s="1"/>
  <c r="T19" i="41"/>
  <c r="P19" i="41"/>
  <c r="W19" i="41" s="1"/>
  <c r="N19" i="41"/>
  <c r="T18" i="41"/>
  <c r="N18" i="41"/>
  <c r="P18" i="41" s="1"/>
  <c r="T17" i="41"/>
  <c r="P17" i="41"/>
  <c r="W17" i="41" s="1"/>
  <c r="N17" i="41"/>
  <c r="T16" i="41"/>
  <c r="W16" i="41" s="1"/>
  <c r="N16" i="41"/>
  <c r="P16" i="41" s="1"/>
  <c r="T15" i="41"/>
  <c r="P15" i="41"/>
  <c r="W15" i="41" s="1"/>
  <c r="N15" i="41"/>
  <c r="T14" i="41"/>
  <c r="N14" i="41"/>
  <c r="P14" i="41" s="1"/>
  <c r="T13" i="41"/>
  <c r="P13" i="41"/>
  <c r="W13" i="41" s="1"/>
  <c r="N13" i="41"/>
  <c r="T12" i="41"/>
  <c r="W12" i="41" s="1"/>
  <c r="N12" i="41"/>
  <c r="P12" i="41" s="1"/>
  <c r="T11" i="41"/>
  <c r="P11" i="41"/>
  <c r="W11" i="41" s="1"/>
  <c r="N11" i="41"/>
  <c r="T10" i="41"/>
  <c r="N10" i="41"/>
  <c r="P10" i="41" s="1"/>
  <c r="T9" i="41"/>
  <c r="P9" i="41"/>
  <c r="W9" i="41" s="1"/>
  <c r="N9" i="4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T8" i="41"/>
  <c r="N8" i="41"/>
  <c r="P8" i="41" s="1"/>
  <c r="P38" i="41" s="1"/>
  <c r="X1" i="41"/>
  <c r="W8" i="41" l="1"/>
  <c r="W10" i="41"/>
  <c r="W14" i="41"/>
  <c r="W18" i="41"/>
  <c r="W22" i="41"/>
  <c r="W26" i="41"/>
  <c r="W30" i="41"/>
  <c r="W34" i="41"/>
  <c r="N38" i="41"/>
  <c r="T38" i="41"/>
  <c r="Y14" i="26"/>
  <c r="P34" i="22"/>
  <c r="W32" i="31"/>
  <c r="W3" i="31"/>
  <c r="E18" i="39"/>
  <c r="AA17" i="28"/>
  <c r="E18" i="37" l="1"/>
  <c r="R26" i="25"/>
  <c r="E2" i="24"/>
  <c r="Z7" i="35" l="1"/>
  <c r="Y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Z8" i="35"/>
  <c r="X37" i="35" l="1"/>
  <c r="Z37" i="35" s="1"/>
  <c r="V37" i="35"/>
  <c r="U36" i="35"/>
  <c r="W36" i="35" s="1"/>
  <c r="U9" i="35"/>
  <c r="W9"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8" i="35"/>
  <c r="W8" i="35" s="1"/>
  <c r="U7" i="35"/>
  <c r="W7" i="35" s="1"/>
  <c r="P37" i="35"/>
  <c r="P43" i="22" l="1"/>
  <c r="N45" i="33"/>
  <c r="N24" i="33"/>
  <c r="R48" i="32" s="1"/>
  <c r="R51" i="32" s="1"/>
  <c r="P45" i="22" l="1"/>
  <c r="AO31" i="23"/>
  <c r="AO32" i="23"/>
  <c r="AO29" i="23"/>
  <c r="Y31" i="23"/>
  <c r="Y32" i="23"/>
  <c r="Y29" i="23"/>
  <c r="Y8" i="23"/>
  <c r="Y10" i="23"/>
  <c r="Y11" i="23"/>
  <c r="Y7" i="23"/>
  <c r="AO8" i="23"/>
  <c r="AO10" i="23"/>
  <c r="AO11" i="23"/>
  <c r="AO7" i="23"/>
  <c r="P44" i="22"/>
  <c r="P41" i="22"/>
  <c r="P25" i="22"/>
  <c r="P21" i="22" s="1"/>
  <c r="P20" i="22" s="1"/>
  <c r="AO11" i="33"/>
  <c r="AO10" i="33"/>
  <c r="AO8" i="33"/>
  <c r="AO7" i="33"/>
  <c r="Y10" i="33"/>
  <c r="Y11" i="33"/>
  <c r="Y8" i="33"/>
  <c r="Y7" i="33"/>
  <c r="R28" i="32"/>
  <c r="P40" i="22"/>
  <c r="Q91" i="30" l="1"/>
  <c r="Q101" i="30"/>
  <c r="E2" i="27" l="1"/>
  <c r="S2" i="26"/>
  <c r="Y1" i="35" l="1"/>
  <c r="Q32" i="7" l="1"/>
  <c r="Q30" i="7"/>
  <c r="Q31" i="7"/>
  <c r="W37" i="36"/>
  <c r="W10" i="36"/>
  <c r="W11" i="36"/>
  <c r="W13" i="36"/>
  <c r="W15" i="36"/>
  <c r="W16" i="36"/>
  <c r="W17" i="36"/>
  <c r="W18" i="36"/>
  <c r="W19" i="36"/>
  <c r="W20" i="36"/>
  <c r="W21" i="36"/>
  <c r="W22" i="36"/>
  <c r="W23" i="36"/>
  <c r="W24" i="36"/>
  <c r="W25" i="36"/>
  <c r="W26" i="36"/>
  <c r="W27" i="36"/>
  <c r="W28" i="36"/>
  <c r="W29" i="36"/>
  <c r="W30" i="36"/>
  <c r="W31" i="36"/>
  <c r="W32" i="36"/>
  <c r="W33" i="36"/>
  <c r="W34" i="36"/>
  <c r="W35" i="36"/>
  <c r="W36" i="36"/>
  <c r="W8" i="36"/>
  <c r="V38" i="36"/>
  <c r="U38" i="36"/>
  <c r="T37" i="35" l="1"/>
  <c r="S37" i="35"/>
  <c r="R37" i="35"/>
  <c r="O37" i="35"/>
  <c r="M37" i="35"/>
  <c r="K37" i="35"/>
  <c r="L37" i="35"/>
  <c r="Q70" i="30"/>
  <c r="AA25" i="28"/>
  <c r="F18" i="37"/>
  <c r="H18" i="37"/>
  <c r="R33" i="32" l="1"/>
  <c r="R29" i="32" s="1"/>
  <c r="E18" i="40"/>
  <c r="F18" i="40"/>
  <c r="G18" i="40"/>
  <c r="H18" i="40"/>
  <c r="S38" i="36"/>
  <c r="Q38" i="36"/>
  <c r="R38" i="36"/>
  <c r="O38" i="36"/>
  <c r="Q35" i="7" s="1"/>
  <c r="M38" i="36"/>
  <c r="L38" i="36"/>
  <c r="K38" i="36"/>
  <c r="F18" i="39" l="1"/>
  <c r="W39" i="36"/>
  <c r="Q25" i="4"/>
  <c r="H18" i="39"/>
  <c r="G18" i="39"/>
  <c r="G18" i="37"/>
  <c r="Q21" i="4" l="1"/>
  <c r="Q20" i="4" s="1"/>
  <c r="Q11" i="4" l="1"/>
  <c r="Q10" i="4"/>
  <c r="Q39" i="4" s="1"/>
  <c r="AH7" i="7"/>
  <c r="AG7" i="7"/>
  <c r="AF7" i="7"/>
  <c r="AE7" i="7"/>
  <c r="AD7" i="7"/>
  <c r="AC7" i="7"/>
  <c r="AB7" i="7"/>
  <c r="AA7" i="7"/>
  <c r="Z7" i="7"/>
  <c r="Y7" i="7"/>
  <c r="X7" i="7"/>
  <c r="W7" i="7"/>
  <c r="V7" i="7"/>
  <c r="V6" i="7"/>
  <c r="V5" i="7"/>
  <c r="V4" i="7"/>
  <c r="Q28" i="30"/>
  <c r="Q27" i="30"/>
  <c r="Q26" i="30"/>
  <c r="Q71" i="30"/>
  <c r="Q80" i="30" s="1"/>
  <c r="Q92" i="30"/>
  <c r="Q50" i="30"/>
  <c r="Q43" i="4" l="1"/>
  <c r="Q40" i="4"/>
  <c r="Q44" i="4"/>
  <c r="Q42" i="7"/>
  <c r="E2" i="40"/>
  <c r="X1" i="36"/>
  <c r="Q40" i="7"/>
  <c r="Q41" i="7"/>
  <c r="Q39"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E2" i="39" s="1"/>
  <c r="V4" i="4"/>
  <c r="Q34" i="4" l="1"/>
  <c r="Q32" i="4"/>
  <c r="Q33" i="4"/>
  <c r="Q31" i="4"/>
  <c r="AO42" i="23"/>
  <c r="AO41" i="23"/>
  <c r="AO40" i="23"/>
  <c r="AO39" i="23"/>
  <c r="AO38" i="23"/>
  <c r="AO37" i="23"/>
  <c r="AO36" i="23"/>
  <c r="AO35" i="23"/>
  <c r="AO34" i="23"/>
  <c r="AO33" i="23"/>
  <c r="AD43" i="23" s="1"/>
  <c r="AO21" i="23"/>
  <c r="AO20" i="23"/>
  <c r="AO19" i="23"/>
  <c r="AO18" i="23"/>
  <c r="AO17" i="23"/>
  <c r="AO16" i="23"/>
  <c r="AO15" i="23"/>
  <c r="AO14" i="23"/>
  <c r="AO13" i="23"/>
  <c r="AO12" i="23"/>
  <c r="T37" i="36"/>
  <c r="N37" i="36"/>
  <c r="P37" i="36" s="1"/>
  <c r="T36" i="36"/>
  <c r="P36" i="36"/>
  <c r="N36" i="36"/>
  <c r="T35" i="36"/>
  <c r="N35" i="36"/>
  <c r="P35" i="36" s="1"/>
  <c r="T34" i="36"/>
  <c r="N34" i="36"/>
  <c r="P34" i="36" s="1"/>
  <c r="T33" i="36"/>
  <c r="N33" i="36"/>
  <c r="P33" i="36" s="1"/>
  <c r="T32" i="36"/>
  <c r="P32" i="36"/>
  <c r="N32" i="36"/>
  <c r="T31" i="36"/>
  <c r="N31" i="36"/>
  <c r="P31" i="36" s="1"/>
  <c r="T30" i="36"/>
  <c r="N30" i="36"/>
  <c r="P30" i="36" s="1"/>
  <c r="T29" i="36"/>
  <c r="N29" i="36"/>
  <c r="P29" i="36" s="1"/>
  <c r="T28" i="36"/>
  <c r="P28" i="36"/>
  <c r="N28" i="36"/>
  <c r="T27" i="36"/>
  <c r="N27" i="36"/>
  <c r="P27" i="36" s="1"/>
  <c r="T26" i="36"/>
  <c r="N26" i="36"/>
  <c r="P26" i="36" s="1"/>
  <c r="T25" i="36"/>
  <c r="N25" i="36"/>
  <c r="P25" i="36" s="1"/>
  <c r="T24" i="36"/>
  <c r="P24" i="36"/>
  <c r="N24" i="36"/>
  <c r="T23" i="36"/>
  <c r="N23" i="36"/>
  <c r="P23" i="36" s="1"/>
  <c r="T22" i="36"/>
  <c r="N22" i="36"/>
  <c r="P22" i="36" s="1"/>
  <c r="T21" i="36"/>
  <c r="N21" i="36"/>
  <c r="P21" i="36" s="1"/>
  <c r="T20" i="36"/>
  <c r="P20" i="36"/>
  <c r="N20" i="36"/>
  <c r="T19" i="36"/>
  <c r="N19" i="36"/>
  <c r="P19" i="36" s="1"/>
  <c r="T18" i="36"/>
  <c r="N18" i="36"/>
  <c r="P18" i="36" s="1"/>
  <c r="T17" i="36"/>
  <c r="N17" i="36"/>
  <c r="P17" i="36" s="1"/>
  <c r="T16" i="36"/>
  <c r="P16" i="36"/>
  <c r="N16" i="36"/>
  <c r="T15" i="36"/>
  <c r="N15" i="36"/>
  <c r="P15" i="36" s="1"/>
  <c r="T14" i="36"/>
  <c r="N14" i="36"/>
  <c r="P14" i="36" s="1"/>
  <c r="W14" i="36" s="1"/>
  <c r="T13" i="36"/>
  <c r="N13" i="36"/>
  <c r="P13" i="36" s="1"/>
  <c r="T12" i="36"/>
  <c r="N12" i="36"/>
  <c r="P12" i="36" s="1"/>
  <c r="W12" i="36" s="1"/>
  <c r="T11" i="36"/>
  <c r="N11" i="36"/>
  <c r="P11" i="36" s="1"/>
  <c r="T10" i="36"/>
  <c r="N10" i="36"/>
  <c r="P10" i="36" s="1"/>
  <c r="T9" i="36"/>
  <c r="N9" i="36"/>
  <c r="P9" i="36" s="1"/>
  <c r="W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T8" i="36"/>
  <c r="P8" i="36"/>
  <c r="N8" i="36"/>
  <c r="AD22" i="23" l="1"/>
  <c r="P38" i="36"/>
  <c r="N38" i="36"/>
  <c r="Q34" i="7" s="1"/>
  <c r="Q33" i="7" s="1"/>
  <c r="Q47" i="7" s="1"/>
  <c r="T38" i="36"/>
  <c r="N36" i="35"/>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N8" i="35"/>
  <c r="Q8" i="35" s="1"/>
  <c r="AA8" i="35"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N7" i="35"/>
  <c r="Q7" i="35" s="1"/>
  <c r="AA7" i="35" s="1"/>
  <c r="W38" i="36" l="1"/>
  <c r="W41" i="36" s="1"/>
  <c r="Q29" i="7"/>
  <c r="Q28" i="7" s="1"/>
  <c r="U37" i="35"/>
  <c r="W37" i="35" s="1"/>
  <c r="N37" i="35"/>
  <c r="Q37" i="35" s="1"/>
  <c r="AA37" i="35" l="1"/>
  <c r="AO42" i="33"/>
  <c r="AO41" i="33"/>
  <c r="AO40" i="33"/>
  <c r="AO39" i="33"/>
  <c r="AO38" i="33"/>
  <c r="AO37" i="33"/>
  <c r="AO36" i="33"/>
  <c r="AO35" i="33"/>
  <c r="AO34" i="33"/>
  <c r="AO33" i="33"/>
  <c r="AD43" i="33" s="1"/>
  <c r="AO21" i="33"/>
  <c r="AO20" i="33"/>
  <c r="AO19" i="33"/>
  <c r="AO18" i="33"/>
  <c r="AO17" i="33"/>
  <c r="AO16" i="33"/>
  <c r="AO15" i="33"/>
  <c r="AO14" i="33"/>
  <c r="AO13" i="33"/>
  <c r="AO12" i="33"/>
  <c r="AD22" i="33" s="1"/>
  <c r="Y42" i="33" l="1"/>
  <c r="Y41" i="33"/>
  <c r="Y40" i="33"/>
  <c r="Y39" i="33"/>
  <c r="Y38" i="33"/>
  <c r="Y37" i="33"/>
  <c r="Y36" i="33"/>
  <c r="Y35" i="33"/>
  <c r="Y34" i="33"/>
  <c r="Y33" i="33"/>
  <c r="N43" i="33" s="1"/>
  <c r="Y21" i="33"/>
  <c r="Y20" i="33"/>
  <c r="Y19" i="33"/>
  <c r="Y18" i="33"/>
  <c r="Y17" i="33"/>
  <c r="Y16" i="33"/>
  <c r="Y15" i="33"/>
  <c r="Y14" i="33"/>
  <c r="Y13" i="33"/>
  <c r="Y12" i="33"/>
  <c r="N22" i="33" s="1"/>
  <c r="AH7" i="32"/>
  <c r="AG7" i="32"/>
  <c r="AF7" i="32"/>
  <c r="AE7" i="32"/>
  <c r="AD7" i="32"/>
  <c r="AC7" i="32"/>
  <c r="AB7" i="32"/>
  <c r="AA7" i="32"/>
  <c r="Z7" i="32"/>
  <c r="Y7" i="32"/>
  <c r="X7" i="32"/>
  <c r="W7" i="32"/>
  <c r="V7" i="32"/>
  <c r="V6" i="32"/>
  <c r="V5" i="32"/>
  <c r="V4" i="32"/>
  <c r="H18" i="24"/>
  <c r="F18" i="24"/>
  <c r="F2" i="37" l="1"/>
  <c r="AI2" i="33"/>
  <c r="R42" i="32"/>
  <c r="R40" i="32"/>
  <c r="R43" i="32"/>
  <c r="R41" i="32"/>
  <c r="AC32" i="31"/>
  <c r="Q51" i="30" l="1"/>
  <c r="Q60" i="30" s="1"/>
  <c r="Q24" i="30"/>
  <c r="Q31" i="30" l="1"/>
  <c r="Y15" i="26" l="1"/>
  <c r="F17" i="27" l="1"/>
  <c r="E17" i="27"/>
  <c r="G18" i="24" l="1"/>
  <c r="E18" i="24"/>
  <c r="Y14" i="23" l="1"/>
  <c r="Y33" i="23" l="1"/>
  <c r="X41" i="25" l="1"/>
  <c r="U5" i="22" l="1"/>
  <c r="Y30" i="26" l="1"/>
  <c r="Y31" i="26"/>
  <c r="Y32" i="26"/>
  <c r="Y33" i="26"/>
  <c r="Y34" i="26"/>
  <c r="Y35" i="26"/>
  <c r="Y36" i="26"/>
  <c r="Y37" i="26"/>
  <c r="Y38" i="26"/>
  <c r="Y29" i="26"/>
  <c r="Y12" i="26"/>
  <c r="Y13" i="26"/>
  <c r="Y16" i="26"/>
  <c r="Y17" i="26"/>
  <c r="Y18" i="26"/>
  <c r="Y19" i="26"/>
  <c r="Y20" i="26"/>
  <c r="Y11" i="26"/>
  <c r="Y34" i="23"/>
  <c r="Y35" i="23"/>
  <c r="Y36" i="23"/>
  <c r="Y37" i="23"/>
  <c r="Y38" i="23"/>
  <c r="Y39" i="23"/>
  <c r="Y40" i="23"/>
  <c r="Y41" i="23"/>
  <c r="Y42" i="23"/>
  <c r="Y13" i="23"/>
  <c r="Y16" i="23"/>
  <c r="Y17" i="23"/>
  <c r="Y18" i="23"/>
  <c r="Y19" i="23"/>
  <c r="Y20" i="23"/>
  <c r="Y21" i="23"/>
  <c r="Y12" i="23"/>
  <c r="V8" i="22"/>
  <c r="W8" i="22"/>
  <c r="X8" i="22"/>
  <c r="Y8" i="22"/>
  <c r="Z8" i="22"/>
  <c r="AA8" i="22"/>
  <c r="AB8" i="22"/>
  <c r="AC8" i="22"/>
  <c r="AD8" i="22"/>
  <c r="AE8" i="22"/>
  <c r="AF8" i="22"/>
  <c r="AG8" i="22"/>
  <c r="U8" i="22"/>
  <c r="U7" i="22"/>
  <c r="U6" i="22"/>
  <c r="N43" i="23" l="1"/>
  <c r="N45" i="23" s="1"/>
  <c r="AD2" i="23"/>
  <c r="P32" i="22"/>
  <c r="P35" i="22"/>
  <c r="P33" i="22"/>
  <c r="N39" i="26"/>
  <c r="R36" i="25" s="1"/>
  <c r="R40" i="25"/>
  <c r="R42" i="25"/>
  <c r="N22" i="23"/>
  <c r="N24" i="23" s="1"/>
  <c r="N21" i="26"/>
  <c r="R35" i="25" s="1"/>
  <c r="R46" i="25" l="1"/>
  <c r="Q50" i="25" s="1"/>
  <c r="R37" i="25"/>
</calcChain>
</file>

<file path=xl/comments1.xml><?xml version="1.0" encoding="utf-8"?>
<comments xmlns="http://schemas.openxmlformats.org/spreadsheetml/2006/main">
  <authors>
    <author>厚生労働省ネットワークシステム</author>
  </authors>
  <commentList>
    <comment ref="AA80" authorId="0" shapeId="0">
      <text>
        <r>
          <rPr>
            <b/>
            <sz val="9"/>
            <color indexed="81"/>
            <rFont val="ＭＳ Ｐゴシック"/>
            <family val="3"/>
            <charset val="128"/>
          </rPr>
          <t>家庭的保育事業所、事業所内保育事業所（利用定員５人以下の事業所に限る。）及び居宅訪問型保育事業所については、「人数A」「人数B」のいずれかを「１」、他方を「０」と記載すること。</t>
        </r>
      </text>
    </comment>
  </commentList>
</comments>
</file>

<file path=xl/comments2.xml><?xml version="1.0" encoding="utf-8"?>
<comments xmlns="http://schemas.openxmlformats.org/spreadsheetml/2006/main">
  <authors>
    <author xml:space="preserve"> </author>
  </authors>
  <commentList>
    <comment ref="Q14" authorId="0" shapeId="0">
      <text>
        <r>
          <rPr>
            <sz val="10"/>
            <color indexed="81"/>
            <rFont val="MS P ゴシック"/>
            <family val="3"/>
            <charset val="128"/>
          </rPr>
          <t>「特定加算見込額」とは、賃金改善実施期間における加算見込額のうち加算Ⅰ新規事由に係る額として、利用子どもの認定区分及び年齢区分ごとに、次の＜算式＞により算定した額を合算して得た額</t>
        </r>
        <r>
          <rPr>
            <sz val="10"/>
            <color indexed="10"/>
            <rFont val="MS P ゴシック"/>
            <family val="3"/>
            <charset val="128"/>
          </rPr>
          <t>（千円未満の端数は切り捨て）（施設・事業所間で加算の一部の配分を調整する場合には、これに、その受入（拠出）見込額が加算前年度の受入（拠出）実績額を上回る（下回る）ときはその差額を、初めて受入（拠出）をするときは受入（拠出）見込額の全額を加えて（減じて）得た額）</t>
        </r>
        <r>
          <rPr>
            <sz val="10"/>
            <color indexed="81"/>
            <rFont val="MS P ゴシック"/>
            <family val="3"/>
            <charset val="128"/>
          </rPr>
          <t xml:space="preserve">をいう。
＜算式＞
「加算Ⅰの単価の合計額」×｛「加算Ⅰ新規事由に係る加算率」×100｝×「見込平均利用子ども数」×「賃金改善実施期間の月数」
</t>
        </r>
        <r>
          <rPr>
            <sz val="10"/>
            <color indexed="10"/>
            <rFont val="MS P ゴシック"/>
            <family val="3"/>
            <charset val="128"/>
          </rPr>
          <t>「加算見込額」は、上記の算式のうち、「加算Ⅰ新規事由に係る加算率」を「加算当年度に適用を受けようとする賃金改善要件分に係る加算率」と読み替えて算定する。</t>
        </r>
      </text>
    </comment>
    <comment ref="Q28" authorId="0" shapeId="0">
      <text>
        <r>
          <rPr>
            <sz val="10"/>
            <color indexed="81"/>
            <rFont val="MS P ゴシック"/>
            <family val="3"/>
            <charset val="128"/>
          </rPr>
          <t>「事業主負担増加見込総額」とは、各職員について、「賃金改善見込額」に応じて増加することが見込まれる法定福利費等の事業主負担分の額を合算して得た額をいう。次の＜算式＞により算定することを標準とする。
＜算式＞
「加算前年度における法定福利費等の事業主負担分の総額」÷「加算前年度における賃金の総額」×「加算当年度の賃金改善見込額」</t>
        </r>
      </text>
    </comment>
  </commentList>
</comments>
</file>

<file path=xl/comments3.xml><?xml version="1.0" encoding="utf-8"?>
<comments xmlns="http://schemas.openxmlformats.org/spreadsheetml/2006/main">
  <authors>
    <author xml:space="preserve"> </author>
  </authors>
  <commentList>
    <comment ref="Q23" authorId="0" shapeId="0">
      <text>
        <r>
          <rPr>
            <sz val="10"/>
            <color indexed="81"/>
            <rFont val="MS P ゴシック"/>
            <family val="3"/>
            <charset val="128"/>
          </rPr>
          <t>「特定加算実績額」とは、賃金改善実施期間における加算実績額のうち加算Ⅰ新規事由に係る額（加算当年度に増額改定があった場合には、当該増額改定における加算Ⅰの単価増に伴う増加額を含む。）として次の＜算式＞により算定した額を合算して得た額</t>
        </r>
        <r>
          <rPr>
            <sz val="10"/>
            <color indexed="10"/>
            <rFont val="MS P ゴシック"/>
            <family val="3"/>
            <charset val="128"/>
          </rPr>
          <t>（千円未満の端数は切り捨て）（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10"/>
            <color indexed="81"/>
            <rFont val="MS P ゴシック"/>
            <family val="3"/>
            <charset val="128"/>
          </rPr>
          <t xml:space="preserve">をいう。
＜算式＞
「加算当年度の加算Ⅰの加算額総額（単価増分を含む。）」×「加算Ⅰ新規事由に係る加算率」÷「適用を受けた基礎分及び賃金改善要件分に係る加算率」
</t>
        </r>
        <r>
          <rPr>
            <sz val="10"/>
            <color indexed="10"/>
            <rFont val="MS P ゴシック"/>
            <family val="3"/>
            <charset val="128"/>
          </rPr>
          <t>「加算実績額」は、上記の算式のうち、「加算Ⅰ新規事由に係る加算率」を「加算当年度に適用を受けた賃金改善要件分に係る加算率」と読み替えて算定する。</t>
        </r>
      </text>
    </comment>
    <comment ref="Q36" authorId="0" shapeId="0">
      <text>
        <r>
          <rPr>
            <sz val="10"/>
            <color indexed="81"/>
            <rFont val="MS P ゴシック"/>
            <family val="3"/>
            <charset val="128"/>
          </rPr>
          <t>「事業主負担増加相当総額」とは、各職員について、「賃金改善実績額」に応じて増加した法定福利費等の事業主負担分に相当する額を合算して得た額をいう。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4.xml><?xml version="1.0" encoding="utf-8"?>
<comments xmlns="http://schemas.openxmlformats.org/spreadsheetml/2006/main">
  <authors>
    <author xml:space="preserve"> </author>
  </authors>
  <commentList>
    <comment ref="P14" authorId="0" shapeId="0">
      <text>
        <r>
          <rPr>
            <sz val="10"/>
            <color indexed="81"/>
            <rFont val="MS P ゴシック"/>
            <family val="3"/>
            <charset val="128"/>
          </rPr>
          <t>「特定加算見込額」とは、賃金改善実施期間における加算見込額のうち加算Ⅱ新規事由に係る額として、次に掲げる施設・事業所の区分に応じ、それぞれに定めるところにより算定した額</t>
        </r>
        <r>
          <rPr>
            <sz val="10"/>
            <color indexed="10"/>
            <rFont val="MS P ゴシック"/>
            <family val="3"/>
            <charset val="128"/>
          </rPr>
          <t>（施設・事業所間で加算の一部の配分を調整する場合には、これに、その受入（拠出）見込額が加算前年度の受入（拠出）実績額を上回るときはその差額を、初めて受入（拠出）をするときは受入（拠出）見込額の全額を加えて（減じて）得た額）</t>
        </r>
        <r>
          <rPr>
            <sz val="10"/>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｛「加算当年度の単価」×「加算当年度の人数Ｂ」－「基準年度の単価」×「基準年度の人数Ｂ」｝×「賃金改善実施期間の月数」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t>
        </r>
        <r>
          <rPr>
            <sz val="10"/>
            <color indexed="10"/>
            <rFont val="MS P ゴシック"/>
            <family val="3"/>
            <charset val="128"/>
          </rPr>
          <t>「加算見込額」は上記「２．新たに加算の適用を受けようとする場合」に定める＜算式＞により算定した額の合算額により算出される。</t>
        </r>
      </text>
    </comment>
    <comment ref="P29" authorId="0" shapeId="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5.xml><?xml version="1.0" encoding="utf-8"?>
<comments xmlns="http://schemas.openxmlformats.org/spreadsheetml/2006/main">
  <authors>
    <author xml:space="preserve"> </author>
  </authors>
  <commentList>
    <comment ref="R23" authorId="0" shapeId="0">
      <text>
        <r>
          <rPr>
            <sz val="9"/>
            <color indexed="81"/>
            <rFont val="MS P ゴシック"/>
            <family val="3"/>
            <charset val="128"/>
          </rPr>
          <t>「特定加算実績額」とは、賃金改善実施期間における加算実績額のうち加算Ⅱ新規事由に係る額（加算当年度に増額改定があった場合には、当該増額改定における加算Ⅱの単価増に伴う増加額を含む。）をいい、以下の＜算式＞において、</t>
        </r>
        <r>
          <rPr>
            <sz val="9"/>
            <color indexed="10"/>
            <rFont val="MS P ゴシック"/>
            <family val="3"/>
            <charset val="128"/>
          </rPr>
          <t>実際に適用を受けた加算Ⅱ算定対象人数</t>
        </r>
        <r>
          <rPr>
            <sz val="9"/>
            <color indexed="81"/>
            <rFont val="MS P ゴシック"/>
            <family val="3"/>
            <charset val="128"/>
          </rPr>
          <t>により算定した額</t>
        </r>
        <r>
          <rPr>
            <sz val="9"/>
            <color indexed="10"/>
            <rFont val="MS P ゴシック"/>
            <family val="3"/>
            <charset val="128"/>
          </rPr>
          <t>（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9"/>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｛「加算当年度の単価」×「加算当年度の人数Ｂ」－「基準年度の単価」×「基準年度の人数Ｂ」｝×「賃金改善実施期間の月数」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9"/>
            <color indexed="10"/>
            <rFont val="MS P ゴシック"/>
            <family val="3"/>
            <charset val="128"/>
          </rPr>
          <t>（千円未満の端数は切り捨て）</t>
        </r>
        <r>
          <rPr>
            <sz val="9"/>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9"/>
            <color indexed="10"/>
            <rFont val="MS P ゴシック"/>
            <family val="3"/>
            <charset val="128"/>
          </rPr>
          <t>（千円未満の端数は切り捨て）
「加算実績額」は上記「２．新たに加算の適用を受けようとする場合」に定める＜算式＞において、実際に適用を受けた加算Ⅱ算定対象人数により算定した額の合算額により算出される。</t>
        </r>
      </text>
    </comment>
    <comment ref="R37" authorId="0" shapeId="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sharedStrings.xml><?xml version="1.0" encoding="utf-8"?>
<sst xmlns="http://schemas.openxmlformats.org/spreadsheetml/2006/main" count="2393" uniqueCount="585">
  <si>
    <t>地域区分</t>
    <rPh sb="0" eb="2">
      <t>チイキ</t>
    </rPh>
    <rPh sb="2" eb="4">
      <t>クブン</t>
    </rPh>
    <phoneticPr fontId="4"/>
  </si>
  <si>
    <t>開設年月日</t>
    <rPh sb="0" eb="2">
      <t>カイセツ</t>
    </rPh>
    <rPh sb="2" eb="5">
      <t>ネンガッピ</t>
    </rPh>
    <phoneticPr fontId="4"/>
  </si>
  <si>
    <t>年　月　日</t>
    <rPh sb="0" eb="1">
      <t>ネン</t>
    </rPh>
    <rPh sb="2" eb="3">
      <t>ツキ</t>
    </rPh>
    <rPh sb="4" eb="5">
      <t>ヒ</t>
    </rPh>
    <phoneticPr fontId="4"/>
  </si>
  <si>
    <t>氏　　名</t>
    <rPh sb="0" eb="1">
      <t>シ</t>
    </rPh>
    <rPh sb="3" eb="4">
      <t>メイ</t>
    </rPh>
    <phoneticPr fontId="4"/>
  </si>
  <si>
    <t>職種</t>
    <rPh sb="0" eb="2">
      <t>ショクシュ</t>
    </rPh>
    <phoneticPr fontId="4"/>
  </si>
  <si>
    <t>年　　月</t>
    <rPh sb="0" eb="1">
      <t>ネン</t>
    </rPh>
    <rPh sb="3" eb="4">
      <t>ツキ</t>
    </rPh>
    <phoneticPr fontId="4"/>
  </si>
  <si>
    <t>年　月</t>
    <rPh sb="0" eb="1">
      <t>ネン</t>
    </rPh>
    <rPh sb="2" eb="3">
      <t>ツキ</t>
    </rPh>
    <phoneticPr fontId="4"/>
  </si>
  <si>
    <t>市町村名</t>
    <rPh sb="0" eb="3">
      <t>シチョウソン</t>
    </rPh>
    <rPh sb="3" eb="4">
      <t>メイ</t>
    </rPh>
    <phoneticPr fontId="4"/>
  </si>
  <si>
    <t>市町村審査</t>
    <rPh sb="0" eb="3">
      <t>シチョウソン</t>
    </rPh>
    <rPh sb="3" eb="5">
      <t>シンサ</t>
    </rPh>
    <phoneticPr fontId="4"/>
  </si>
  <si>
    <t>その職種の資格取得
　　年　　月　　日</t>
    <rPh sb="2" eb="4">
      <t>ショクシュ</t>
    </rPh>
    <rPh sb="5" eb="7">
      <t>シカク</t>
    </rPh>
    <rPh sb="7" eb="9">
      <t>シュトク</t>
    </rPh>
    <rPh sb="12" eb="13">
      <t>ネン</t>
    </rPh>
    <rPh sb="15" eb="16">
      <t>ツキ</t>
    </rPh>
    <rPh sb="18" eb="19">
      <t>ヒ</t>
    </rPh>
    <phoneticPr fontId="4"/>
  </si>
  <si>
    <t>施設・事業所名</t>
    <rPh sb="0" eb="2">
      <t>シセツ</t>
    </rPh>
    <rPh sb="3" eb="6">
      <t>ジギョウショ</t>
    </rPh>
    <rPh sb="6" eb="7">
      <t>メイ</t>
    </rPh>
    <phoneticPr fontId="4"/>
  </si>
  <si>
    <t>設置者</t>
    <rPh sb="0" eb="1">
      <t>セツ</t>
    </rPh>
    <rPh sb="1" eb="2">
      <t>オキ</t>
    </rPh>
    <rPh sb="2" eb="3">
      <t>シャ</t>
    </rPh>
    <phoneticPr fontId="4"/>
  </si>
  <si>
    <t>担当者名</t>
    <rPh sb="0" eb="1">
      <t>タン</t>
    </rPh>
    <rPh sb="1" eb="2">
      <t>トウ</t>
    </rPh>
    <rPh sb="2" eb="3">
      <t>シャ</t>
    </rPh>
    <rPh sb="3" eb="4">
      <t>メイ</t>
    </rPh>
    <phoneticPr fontId="4"/>
  </si>
  <si>
    <t>（１）賃金改善について</t>
    <rPh sb="3" eb="5">
      <t>チンギン</t>
    </rPh>
    <rPh sb="5" eb="7">
      <t>カイゼン</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</si>
  <si>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</si>
  <si>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</si>
  <si>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</si>
  <si>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</si>
  <si>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</si>
  <si>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</si>
  <si>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</si>
  <si>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都道府県名</t>
    <rPh sb="0" eb="4">
      <t>トドウフケン</t>
    </rPh>
    <rPh sb="4" eb="5">
      <t>メイ</t>
    </rPh>
    <phoneticPr fontId="4"/>
  </si>
  <si>
    <t>市町村名</t>
    <rPh sb="0" eb="4">
      <t>シチョウソンメイ</t>
    </rPh>
    <phoneticPr fontId="4"/>
  </si>
  <si>
    <t>番号</t>
    <rPh sb="0" eb="2">
      <t>バンゴウ</t>
    </rPh>
    <phoneticPr fontId="4"/>
  </si>
  <si>
    <t>合計額</t>
    <rPh sb="0" eb="3">
      <t>ゴウケイガク</t>
    </rPh>
    <phoneticPr fontId="4"/>
  </si>
  <si>
    <t>算式による加算
実績額（円）
（注１）</t>
    <rPh sb="0" eb="2">
      <t>サンシキ</t>
    </rPh>
    <rPh sb="5" eb="7">
      <t>カサン</t>
    </rPh>
    <rPh sb="8" eb="11">
      <t>ジッセキガク</t>
    </rPh>
    <rPh sb="12" eb="13">
      <t>エン</t>
    </rPh>
    <rPh sb="16" eb="17">
      <t>チュウ</t>
    </rPh>
    <phoneticPr fontId="4"/>
  </si>
  <si>
    <t>配分調整後の加
算実績額（円）
（注２）</t>
    <rPh sb="0" eb="2">
      <t>ハイブン</t>
    </rPh>
    <rPh sb="2" eb="5">
      <t>チョウセイゴ</t>
    </rPh>
    <rPh sb="6" eb="7">
      <t>カ</t>
    </rPh>
    <rPh sb="8" eb="9">
      <t>ソン</t>
    </rPh>
    <rPh sb="9" eb="12">
      <t>ジッセキガク</t>
    </rPh>
    <rPh sb="13" eb="14">
      <t>エン</t>
    </rPh>
    <rPh sb="17" eb="18">
      <t>チュウ</t>
    </rPh>
    <phoneticPr fontId="4"/>
  </si>
  <si>
    <t>加算実績額</t>
    <rPh sb="0" eb="2">
      <t>カサン</t>
    </rPh>
    <rPh sb="2" eb="4">
      <t>ジッセキ</t>
    </rPh>
    <rPh sb="4" eb="5">
      <t>ガク</t>
    </rPh>
    <phoneticPr fontId="4"/>
  </si>
  <si>
    <t>④</t>
    <phoneticPr fontId="4"/>
  </si>
  <si>
    <t>　具体的な支払い方法</t>
    <rPh sb="1" eb="4">
      <t>グタイテキ</t>
    </rPh>
    <rPh sb="5" eb="7">
      <t>シハラ</t>
    </rPh>
    <rPh sb="8" eb="10">
      <t>ホウホウ</t>
    </rPh>
    <phoneticPr fontId="4"/>
  </si>
  <si>
    <t>支払った給与の項目</t>
    <rPh sb="0" eb="2">
      <t>シハラ</t>
    </rPh>
    <rPh sb="4" eb="6">
      <t>キュウヨ</t>
    </rPh>
    <rPh sb="7" eb="9">
      <t>コウモク</t>
    </rPh>
    <phoneticPr fontId="4"/>
  </si>
  <si>
    <t>賃金改善の方法</t>
    <rPh sb="0" eb="2">
      <t>チンギン</t>
    </rPh>
    <rPh sb="2" eb="4">
      <t>カイゼン</t>
    </rPh>
    <rPh sb="5" eb="7">
      <t>ホウホウ</t>
    </rPh>
    <phoneticPr fontId="4"/>
  </si>
  <si>
    <t>　改善した給与の項目</t>
    <rPh sb="1" eb="3">
      <t>カイゼン</t>
    </rPh>
    <rPh sb="5" eb="7">
      <t>キュウヨ</t>
    </rPh>
    <rPh sb="8" eb="10">
      <t>コウモク</t>
    </rPh>
    <phoneticPr fontId="4"/>
  </si>
  <si>
    <t>⑤</t>
    <phoneticPr fontId="4"/>
  </si>
  <si>
    <t>⑥</t>
    <phoneticPr fontId="4"/>
  </si>
  <si>
    <t>⑦</t>
    <phoneticPr fontId="4"/>
  </si>
  <si>
    <t>⑧</t>
    <phoneticPr fontId="4"/>
  </si>
  <si>
    <t>⑨</t>
    <phoneticPr fontId="4"/>
  </si>
  <si>
    <t>上記について相違ないことを証明いたします。</t>
    <rPh sb="0" eb="2">
      <t>ジョウキ</t>
    </rPh>
    <rPh sb="6" eb="8">
      <t>ソウイ</t>
    </rPh>
    <rPh sb="13" eb="15">
      <t>ショウメイ</t>
    </rPh>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</si>
  <si>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</si>
  <si>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ア</t>
    <phoneticPr fontId="4"/>
  </si>
  <si>
    <t>イ</t>
    <phoneticPr fontId="4"/>
  </si>
  <si>
    <t>資格取得のための支援の実施　※当該支援の内容について下記に記載すること。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</si>
  <si>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</si>
  <si>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定員</t>
    <rPh sb="0" eb="1">
      <t>テイ</t>
    </rPh>
    <rPh sb="1" eb="2">
      <t>イン</t>
    </rPh>
    <phoneticPr fontId="4"/>
  </si>
  <si>
    <t>施設・事業所番号</t>
    <rPh sb="0" eb="2">
      <t>シセツ</t>
    </rPh>
    <rPh sb="3" eb="6">
      <t>ジギョウショ</t>
    </rPh>
    <rPh sb="6" eb="8">
      <t>バンゴウ</t>
    </rPh>
    <phoneticPr fontId="4"/>
  </si>
  <si>
    <t>ｄ</t>
    <phoneticPr fontId="4"/>
  </si>
  <si>
    <t>ｅ</t>
    <phoneticPr fontId="4"/>
  </si>
  <si>
    <t>次のｄ及びｅの要件を満たす。</t>
    <rPh sb="0" eb="1">
      <t>ツギ</t>
    </rPh>
    <rPh sb="3" eb="4">
      <t>オヨ</t>
    </rPh>
    <rPh sb="7" eb="9">
      <t>ヨウケン</t>
    </rPh>
    <rPh sb="10" eb="11">
      <t>ミ</t>
    </rPh>
    <phoneticPr fontId="4"/>
  </si>
  <si>
    <t>ｄの実現のための具体的な取り組みの内容</t>
    <rPh sb="2" eb="4">
      <t>ジツゲン</t>
    </rPh>
    <rPh sb="8" eb="11">
      <t>グタイテキ</t>
    </rPh>
    <rPh sb="12" eb="13">
      <t>ト</t>
    </rPh>
    <rPh sb="14" eb="15">
      <t>ク</t>
    </rPh>
    <rPh sb="17" eb="19">
      <t>ナイヨウ</t>
    </rPh>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</si>
  <si>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</si>
  <si>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施設・事業所類型</t>
    <rPh sb="0" eb="2">
      <t>シセツ</t>
    </rPh>
    <rPh sb="3" eb="6">
      <t>ジギョウショ</t>
    </rPh>
    <rPh sb="6" eb="8">
      <t>ルイケイ</t>
    </rPh>
    <phoneticPr fontId="4"/>
  </si>
  <si>
    <t>人</t>
    <rPh sb="0" eb="1">
      <t>ニン</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</si>
  <si>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</si>
  <si>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</si>
  <si>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</si>
  <si>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</si>
  <si>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加算の要件について</t>
    <rPh sb="0" eb="2">
      <t>カサン</t>
    </rPh>
    <rPh sb="3" eb="5">
      <t>ヨウケン</t>
    </rPh>
    <phoneticPr fontId="4"/>
  </si>
  <si>
    <t>加算額の算定に用いる職員数について</t>
    <rPh sb="0" eb="3">
      <t>カサンガク</t>
    </rPh>
    <rPh sb="4" eb="6">
      <t>サンテイ</t>
    </rPh>
    <rPh sb="7" eb="8">
      <t>モチ</t>
    </rPh>
    <rPh sb="10" eb="12">
      <t>ショクイン</t>
    </rPh>
    <rPh sb="12" eb="13">
      <t>スウ</t>
    </rPh>
    <phoneticPr fontId="4"/>
  </si>
  <si>
    <t>学級編制調整加配加算</t>
    <rPh sb="0" eb="2">
      <t>ガッキュウ</t>
    </rPh>
    <rPh sb="2" eb="4">
      <t>ヘンセイ</t>
    </rPh>
    <rPh sb="4" eb="6">
      <t>チョウセイ</t>
    </rPh>
    <rPh sb="6" eb="8">
      <t>カハイ</t>
    </rPh>
    <rPh sb="8" eb="10">
      <t>カサン</t>
    </rPh>
    <phoneticPr fontId="4"/>
  </si>
  <si>
    <t>チーム保育加配加算</t>
    <rPh sb="3" eb="5">
      <t>ホイク</t>
    </rPh>
    <rPh sb="5" eb="7">
      <t>カハイ</t>
    </rPh>
    <rPh sb="7" eb="9">
      <t>カサン</t>
    </rPh>
    <phoneticPr fontId="4"/>
  </si>
  <si>
    <t>主任保育士専任加算</t>
    <rPh sb="0" eb="2">
      <t>シュニン</t>
    </rPh>
    <rPh sb="2" eb="5">
      <t>ホイクシ</t>
    </rPh>
    <rPh sb="5" eb="7">
      <t>センニン</t>
    </rPh>
    <rPh sb="7" eb="9">
      <t>カサン</t>
    </rPh>
    <phoneticPr fontId="4"/>
  </si>
  <si>
    <t>通園送迎加算</t>
    <rPh sb="0" eb="2">
      <t>ツウエン</t>
    </rPh>
    <rPh sb="2" eb="4">
      <t>ソウゲイ</t>
    </rPh>
    <rPh sb="4" eb="6">
      <t>カサン</t>
    </rPh>
    <phoneticPr fontId="4"/>
  </si>
  <si>
    <t>給食実施加算</t>
    <rPh sb="0" eb="2">
      <t>キュウショク</t>
    </rPh>
    <rPh sb="2" eb="4">
      <t>ジッシ</t>
    </rPh>
    <rPh sb="4" eb="6">
      <t>カサン</t>
    </rPh>
    <phoneticPr fontId="4"/>
  </si>
  <si>
    <t>主幹教諭等専任加算</t>
    <rPh sb="0" eb="2">
      <t>シュカン</t>
    </rPh>
    <rPh sb="2" eb="4">
      <t>キョウユ</t>
    </rPh>
    <rPh sb="4" eb="5">
      <t>トウ</t>
    </rPh>
    <rPh sb="5" eb="7">
      <t>センニン</t>
    </rPh>
    <rPh sb="7" eb="9">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</si>
  <si>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</si>
  <si>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</si>
  <si>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休日保育加算</t>
    <rPh sb="0" eb="2">
      <t>キュウジツ</t>
    </rPh>
    <rPh sb="2" eb="4">
      <t>ホイク</t>
    </rPh>
    <rPh sb="4" eb="6">
      <t>カサン</t>
    </rPh>
    <phoneticPr fontId="4"/>
  </si>
  <si>
    <t>①利用定員</t>
    <rPh sb="1" eb="3">
      <t>リヨウ</t>
    </rPh>
    <rPh sb="3" eb="5">
      <t>テイイン</t>
    </rPh>
    <phoneticPr fontId="4"/>
  </si>
  <si>
    <t>３歳児配置改善加算</t>
    <rPh sb="1" eb="3">
      <t>サイジ</t>
    </rPh>
    <rPh sb="3" eb="5">
      <t>ハイチ</t>
    </rPh>
    <rPh sb="5" eb="7">
      <t>カイゼン</t>
    </rPh>
    <rPh sb="7" eb="9">
      <t>カサン</t>
    </rPh>
    <phoneticPr fontId="4"/>
  </si>
  <si>
    <t>チーム保育推進加算</t>
    <rPh sb="3" eb="5">
      <t>ホイク</t>
    </rPh>
    <rPh sb="5" eb="7">
      <t>スイシン</t>
    </rPh>
    <rPh sb="7" eb="9">
      <t>カサン</t>
    </rPh>
    <phoneticPr fontId="4"/>
  </si>
  <si>
    <t>事務職員配置加算</t>
    <rPh sb="0" eb="2">
      <t>ジム</t>
    </rPh>
    <rPh sb="2" eb="4">
      <t>ショクイン</t>
    </rPh>
    <rPh sb="4" eb="6">
      <t>ハイチ</t>
    </rPh>
    <rPh sb="6" eb="8">
      <t>カサン</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</si>
  <si>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</si>
  <si>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</si>
  <si>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年齢別配置基準を下回る場合による減算</t>
    <rPh sb="11" eb="13">
      <t>バアイ</t>
    </rPh>
    <rPh sb="16" eb="18">
      <t>ゲンサン</t>
    </rPh>
    <phoneticPr fontId="4"/>
  </si>
  <si>
    <t>主幹保育教諭等の専任化により子育て支援の取り組みを実施していない場合であって代替保育教諭等を配置していない場合による減算</t>
    <rPh sb="38" eb="40">
      <t>ダイタイ</t>
    </rPh>
    <rPh sb="40" eb="42">
      <t>ホイク</t>
    </rPh>
    <rPh sb="42" eb="44">
      <t>キョウユ</t>
    </rPh>
    <rPh sb="44" eb="45">
      <t>トウ</t>
    </rPh>
    <rPh sb="46" eb="48">
      <t>ハイチ</t>
    </rPh>
    <rPh sb="53" eb="55">
      <t>バアイ</t>
    </rPh>
    <rPh sb="58" eb="60">
      <t>ゲンサン</t>
    </rPh>
    <phoneticPr fontId="4"/>
  </si>
  <si>
    <t>小規模保育（A型B型）</t>
    <rPh sb="0" eb="3">
      <t>ショウキボ</t>
    </rPh>
    <rPh sb="3" eb="5">
      <t>ホイク</t>
    </rPh>
    <rPh sb="7" eb="8">
      <t>ガタ</t>
    </rPh>
    <rPh sb="9" eb="10">
      <t>ガタ</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</si>
  <si>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</si>
  <si>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</si>
  <si>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保育所</t>
    <rPh sb="0" eb="2">
      <t>ホイク</t>
    </rPh>
    <rPh sb="2" eb="3">
      <t>ショ</t>
    </rPh>
    <phoneticPr fontId="4"/>
  </si>
  <si>
    <t>認定こども園</t>
    <rPh sb="0" eb="2">
      <t>ニンテイ</t>
    </rPh>
    <rPh sb="5" eb="6">
      <t>エン</t>
    </rPh>
    <phoneticPr fontId="4"/>
  </si>
  <si>
    <t>幼稚園</t>
    <rPh sb="0" eb="3">
      <t>ヨウチエン</t>
    </rPh>
    <phoneticPr fontId="4"/>
  </si>
  <si>
    <t>知事　殿</t>
    <rPh sb="0" eb="1">
      <t>チ</t>
    </rPh>
    <rPh sb="1" eb="2">
      <t>コト</t>
    </rPh>
    <rPh sb="3" eb="4">
      <t>ドノ</t>
    </rPh>
    <phoneticPr fontId="4"/>
  </si>
  <si>
    <t>市長　殿</t>
    <rPh sb="0" eb="1">
      <t>シ</t>
    </rPh>
    <rPh sb="1" eb="2">
      <t>チョウ</t>
    </rPh>
    <rPh sb="3" eb="4">
      <t>ドノ</t>
    </rPh>
    <phoneticPr fontId="4"/>
  </si>
  <si>
    <t>円</t>
    <rPh sb="0" eb="1">
      <t>エン</t>
    </rPh>
    <phoneticPr fontId="4"/>
  </si>
  <si>
    <t>人</t>
    <rPh sb="0" eb="1">
      <t>ニン</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</si>
  <si>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</si>
  <si>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保育士</t>
    <rPh sb="0" eb="3">
      <t>ホイクシ</t>
    </rPh>
    <phoneticPr fontId="4"/>
  </si>
  <si>
    <t>副主任保育士</t>
    <rPh sb="0" eb="3">
      <t>フクシュニン</t>
    </rPh>
    <rPh sb="3" eb="6">
      <t>ホイクシ</t>
    </rPh>
    <phoneticPr fontId="4"/>
  </si>
  <si>
    <t>基本給</t>
    <rPh sb="0" eb="3">
      <t>キホンキュウ</t>
    </rPh>
    <phoneticPr fontId="4"/>
  </si>
  <si>
    <t>職名</t>
    <rPh sb="0" eb="2">
      <t>ショクメイ</t>
    </rPh>
    <phoneticPr fontId="4"/>
  </si>
  <si>
    <t>②年齢別
　児童数</t>
    <rPh sb="1" eb="4">
      <t>ネンレイベツ</t>
    </rPh>
    <rPh sb="6" eb="9">
      <t>ジドウスウ</t>
    </rPh>
    <phoneticPr fontId="4"/>
  </si>
  <si>
    <t>満３歳児対応加配加算</t>
    <rPh sb="0" eb="1">
      <t>マン</t>
    </rPh>
    <rPh sb="2" eb="4">
      <t>サイジ</t>
    </rPh>
    <rPh sb="4" eb="6">
      <t>タイオウ</t>
    </rPh>
    <rPh sb="6" eb="8">
      <t>カハイ</t>
    </rPh>
    <rPh sb="8" eb="10">
      <t>カサン</t>
    </rPh>
    <phoneticPr fontId="4"/>
  </si>
  <si>
    <t>副園長・教頭配置加算を受けている場合の減算</t>
    <rPh sb="6" eb="8">
      <t>ハイチ</t>
    </rPh>
    <rPh sb="11" eb="12">
      <t>ウ</t>
    </rPh>
    <rPh sb="16" eb="18">
      <t>バアイ</t>
    </rPh>
    <rPh sb="19" eb="21">
      <t>ゲンザン</t>
    </rPh>
    <phoneticPr fontId="4"/>
  </si>
  <si>
    <t>③各種加算の適用状況</t>
    <rPh sb="1" eb="3">
      <t>カクシュ</t>
    </rPh>
    <rPh sb="3" eb="5">
      <t>カサン</t>
    </rPh>
    <rPh sb="6" eb="8">
      <t>テキヨウ</t>
    </rPh>
    <rPh sb="8" eb="10">
      <t>ジョウキョウ</t>
    </rPh>
    <phoneticPr fontId="4"/>
  </si>
  <si>
    <t>居宅訪問型保育</t>
    <rPh sb="0" eb="2">
      <t>キョタク</t>
    </rPh>
    <rPh sb="2" eb="5">
      <t>ホウモンガタ</t>
    </rPh>
    <rPh sb="5" eb="7">
      <t>ホイク</t>
    </rPh>
    <phoneticPr fontId="4"/>
  </si>
  <si>
    <t>家庭的保育</t>
    <rPh sb="0" eb="3">
      <t>カテイテキ</t>
    </rPh>
    <rPh sb="3" eb="5">
      <t>ホイク</t>
    </rPh>
    <phoneticPr fontId="4"/>
  </si>
  <si>
    <t>年</t>
    <rPh sb="0" eb="1">
      <t>ネン</t>
    </rPh>
    <phoneticPr fontId="4"/>
  </si>
  <si>
    <t>④家庭的保育等の経験年数</t>
    <rPh sb="1" eb="4">
      <t>カテイテキ</t>
    </rPh>
    <rPh sb="4" eb="6">
      <t>ホイク</t>
    </rPh>
    <rPh sb="6" eb="7">
      <t>トウ</t>
    </rPh>
    <rPh sb="8" eb="10">
      <t>ケイケン</t>
    </rPh>
    <rPh sb="10" eb="12">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</si>
  <si>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</si>
  <si>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</si>
  <si>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</si>
  <si>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</si>
  <si>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⑤について算出方法を示した書類を添付すること。</t>
    <phoneticPr fontId="4"/>
  </si>
  <si>
    <t>※　④について経験年数の根拠となる書類を添付すること。</t>
    <rPh sb="7" eb="9">
      <t>ケイケン</t>
    </rPh>
    <rPh sb="9" eb="11">
      <t>ネンスウ</t>
    </rPh>
    <phoneticPr fontId="4"/>
  </si>
  <si>
    <t>加算対象者
経験年数</t>
    <rPh sb="0" eb="2">
      <t>カサン</t>
    </rPh>
    <rPh sb="2" eb="4">
      <t>タイショウ</t>
    </rPh>
    <rPh sb="4" eb="5">
      <t>シャ</t>
    </rPh>
    <rPh sb="6" eb="8">
      <t>ケイケン</t>
    </rPh>
    <rPh sb="8" eb="10">
      <t>ネンスウ</t>
    </rPh>
    <phoneticPr fontId="4"/>
  </si>
  <si>
    <t>加算対象者
経験年数</t>
    <rPh sb="0" eb="2">
      <t>カサン</t>
    </rPh>
    <rPh sb="2" eb="5">
      <t>タイショウシャ</t>
    </rPh>
    <rPh sb="6" eb="8">
      <t>ケイケン</t>
    </rPh>
    <rPh sb="8" eb="10">
      <t>ネンスウ</t>
    </rPh>
    <phoneticPr fontId="4"/>
  </si>
  <si>
    <t>次の内容について、当てはまる項目に○をつけること。</t>
    <rPh sb="0" eb="1">
      <t>ツギ</t>
    </rPh>
    <rPh sb="2" eb="4">
      <t>ナイヨウ</t>
    </rPh>
    <rPh sb="9" eb="10">
      <t>ア</t>
    </rPh>
    <rPh sb="14" eb="16">
      <t>コウモク</t>
    </rPh>
    <phoneticPr fontId="4"/>
  </si>
  <si>
    <t>改善した
給与項目</t>
    <rPh sb="0" eb="2">
      <t>カイゼン</t>
    </rPh>
    <rPh sb="5" eb="7">
      <t>キュウヨ</t>
    </rPh>
    <rPh sb="7" eb="9">
      <t>コウモク</t>
    </rPh>
    <phoneticPr fontId="4"/>
  </si>
  <si>
    <t>円</t>
    <phoneticPr fontId="4"/>
  </si>
  <si>
    <t>月</t>
    <rPh sb="0" eb="1">
      <t>ツキ</t>
    </rPh>
    <phoneticPr fontId="4"/>
  </si>
  <si>
    <t>調理員</t>
    <rPh sb="0" eb="3">
      <t>チョウリイン</t>
    </rPh>
    <phoneticPr fontId="4"/>
  </si>
  <si>
    <t>手当</t>
    <rPh sb="0" eb="2">
      <t>テアテ</t>
    </rPh>
    <phoneticPr fontId="4"/>
  </si>
  <si>
    <t>事務員</t>
    <rPh sb="0" eb="3">
      <t>ジムイン</t>
    </rPh>
    <phoneticPr fontId="4"/>
  </si>
  <si>
    <t>例2</t>
    <rPh sb="0" eb="1">
      <t>レイ</t>
    </rPh>
    <phoneticPr fontId="4"/>
  </si>
  <si>
    <t>例1</t>
    <rPh sb="0" eb="1">
      <t>レイ</t>
    </rPh>
    <phoneticPr fontId="4"/>
  </si>
  <si>
    <t>専門リーダー</t>
    <rPh sb="0" eb="2">
      <t>センモン</t>
    </rPh>
    <phoneticPr fontId="4"/>
  </si>
  <si>
    <t>例3</t>
    <rPh sb="0" eb="1">
      <t>レイ</t>
    </rPh>
    <phoneticPr fontId="4"/>
  </si>
  <si>
    <t>副主任保育士</t>
    <rPh sb="0" eb="1">
      <t>フク</t>
    </rPh>
    <rPh sb="1" eb="3">
      <t>シュニン</t>
    </rPh>
    <rPh sb="3" eb="6">
      <t>ホイクシ</t>
    </rPh>
    <phoneticPr fontId="4"/>
  </si>
  <si>
    <t>賃金改善額の算出方法</t>
    <rPh sb="0" eb="2">
      <t>チンギン</t>
    </rPh>
    <rPh sb="2" eb="4">
      <t>カイゼン</t>
    </rPh>
    <rPh sb="4" eb="5">
      <t>ガク</t>
    </rPh>
    <rPh sb="6" eb="8">
      <t>サンシュツ</t>
    </rPh>
    <rPh sb="8" eb="10">
      <t>ホウホウ</t>
    </rPh>
    <phoneticPr fontId="4"/>
  </si>
  <si>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4"/>
  </si>
  <si>
    <t>事務職員雇上加算</t>
    <rPh sb="0" eb="2">
      <t>ジム</t>
    </rPh>
    <rPh sb="2" eb="4">
      <t>ショクイン</t>
    </rPh>
    <rPh sb="4" eb="5">
      <t>ヤト</t>
    </rPh>
    <rPh sb="5" eb="6">
      <t>ア</t>
    </rPh>
    <rPh sb="6" eb="8">
      <t>カサン</t>
    </rPh>
    <phoneticPr fontId="4"/>
  </si>
  <si>
    <t>うち満３歳児※</t>
    <rPh sb="2" eb="3">
      <t>マン</t>
    </rPh>
    <rPh sb="4" eb="6">
      <t>サイジ</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</si>
  <si>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</si>
  <si>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合計</t>
    <rPh sb="0" eb="2">
      <t>ゴウケイ</t>
    </rPh>
    <phoneticPr fontId="4"/>
  </si>
  <si>
    <t>○○県</t>
    <rPh sb="2" eb="3">
      <t>ケン</t>
    </rPh>
    <phoneticPr fontId="4"/>
  </si>
  <si>
    <t>○○市</t>
    <rPh sb="2" eb="3">
      <t>シ</t>
    </rPh>
    <phoneticPr fontId="4"/>
  </si>
  <si>
    <t>○○保育所</t>
    <rPh sb="2" eb="5">
      <t>ホイクショ</t>
    </rPh>
    <phoneticPr fontId="4"/>
  </si>
  <si>
    <t>②</t>
    <phoneticPr fontId="4"/>
  </si>
  <si>
    <t>他事業所
への拠出額
（円）</t>
    <rPh sb="0" eb="1">
      <t>ホカ</t>
    </rPh>
    <rPh sb="1" eb="4">
      <t>ジギョウショ</t>
    </rPh>
    <rPh sb="7" eb="9">
      <t>キョシュツ</t>
    </rPh>
    <rPh sb="9" eb="10">
      <t>ガク</t>
    </rPh>
    <rPh sb="12" eb="13">
      <t>エン</t>
    </rPh>
    <phoneticPr fontId="4"/>
  </si>
  <si>
    <t>他事業所
からの受入額
（円）</t>
    <rPh sb="0" eb="1">
      <t>ホカ</t>
    </rPh>
    <rPh sb="1" eb="4">
      <t>ジギョウショ</t>
    </rPh>
    <rPh sb="8" eb="10">
      <t>ウケイレ</t>
    </rPh>
    <rPh sb="10" eb="11">
      <t>ガク</t>
    </rPh>
    <rPh sb="13" eb="14">
      <t>エン</t>
    </rPh>
    <phoneticPr fontId="4"/>
  </si>
  <si>
    <t>他施設への拠出実績額　</t>
    <rPh sb="0" eb="3">
      <t>タシセツ</t>
    </rPh>
    <rPh sb="5" eb="7">
      <t>キョシュツ</t>
    </rPh>
    <rPh sb="7" eb="9">
      <t>ジッセキ</t>
    </rPh>
    <rPh sb="9" eb="10">
      <t>ガク</t>
    </rPh>
    <phoneticPr fontId="4"/>
  </si>
  <si>
    <t>他施設からの受入実績額</t>
    <rPh sb="0" eb="3">
      <t>タシセツ</t>
    </rPh>
    <rPh sb="6" eb="8">
      <t>ウケイレ</t>
    </rPh>
    <rPh sb="8" eb="10">
      <t>ジッセキ</t>
    </rPh>
    <rPh sb="10" eb="11">
      <t>ガク</t>
    </rPh>
    <phoneticPr fontId="4"/>
  </si>
  <si>
    <t>②</t>
    <phoneticPr fontId="4"/>
  </si>
  <si>
    <t>（拠出上限額）</t>
    <rPh sb="1" eb="3">
      <t>キョシュツ</t>
    </rPh>
    <rPh sb="3" eb="6">
      <t>ジョウゲンガク</t>
    </rPh>
    <phoneticPr fontId="4"/>
  </si>
  <si>
    <t>拠出見込額</t>
    <rPh sb="0" eb="2">
      <t>キョシュツ</t>
    </rPh>
    <rPh sb="2" eb="4">
      <t>ミコミ</t>
    </rPh>
    <rPh sb="4" eb="5">
      <t>ガク</t>
    </rPh>
    <phoneticPr fontId="4"/>
  </si>
  <si>
    <t>①</t>
    <phoneticPr fontId="4"/>
  </si>
  <si>
    <t>③</t>
    <phoneticPr fontId="4"/>
  </si>
  <si>
    <t>ヶ月</t>
    <phoneticPr fontId="4"/>
  </si>
  <si>
    <t>人数Ｂ</t>
    <rPh sb="0" eb="2">
      <t>ニンズウ</t>
    </rPh>
    <phoneticPr fontId="4"/>
  </si>
  <si>
    <t>人数Ａ</t>
    <rPh sb="0" eb="2">
      <t>ニンズウ</t>
    </rPh>
    <phoneticPr fontId="4"/>
  </si>
  <si>
    <t>①</t>
    <phoneticPr fontId="4"/>
  </si>
  <si>
    <t>＝</t>
    <phoneticPr fontId="4"/>
  </si>
  <si>
    <t>×</t>
    <phoneticPr fontId="4"/>
  </si>
  <si>
    <t>×</t>
    <phoneticPr fontId="4"/>
  </si>
  <si>
    <t>□□□リーダー</t>
    <phoneticPr fontId="4"/>
  </si>
  <si>
    <t>△△△リーダー</t>
    <phoneticPr fontId="4"/>
  </si>
  <si>
    <t>○○○リーダー</t>
    <phoneticPr fontId="4"/>
  </si>
  <si>
    <t>円</t>
    <phoneticPr fontId="4"/>
  </si>
  <si>
    <t>①</t>
    <phoneticPr fontId="4"/>
  </si>
  <si>
    <t>賃金改善額合計額（①＋②）</t>
    <phoneticPr fontId="4"/>
  </si>
  <si>
    <t>職務分野別リーダー等の賃金改善額</t>
    <phoneticPr fontId="4"/>
  </si>
  <si>
    <t>副主任保育士等の賃金改善額</t>
    <phoneticPr fontId="4"/>
  </si>
  <si>
    <t>※参考(賃金改善に要した費用の構成）</t>
    <rPh sb="1" eb="3">
      <t>サンコウ</t>
    </rPh>
    <rPh sb="4" eb="6">
      <t>チンギン</t>
    </rPh>
    <rPh sb="6" eb="8">
      <t>カイゼン</t>
    </rPh>
    <rPh sb="9" eb="10">
      <t>ヨウ</t>
    </rPh>
    <rPh sb="12" eb="14">
      <t>ヒヨウ</t>
    </rPh>
    <rPh sb="15" eb="17">
      <t>コウセイ</t>
    </rPh>
    <phoneticPr fontId="4"/>
  </si>
  <si>
    <t>円</t>
    <phoneticPr fontId="4"/>
  </si>
  <si>
    <t>うち法定福利費等の事業主負担額</t>
    <rPh sb="2" eb="4">
      <t>ホウテイ</t>
    </rPh>
    <rPh sb="4" eb="7">
      <t>フクリヒ</t>
    </rPh>
    <rPh sb="7" eb="8">
      <t>トウ</t>
    </rPh>
    <rPh sb="9" eb="12">
      <t>ジギョウヌシ</t>
    </rPh>
    <rPh sb="12" eb="15">
      <t>フタンガク</t>
    </rPh>
    <phoneticPr fontId="4"/>
  </si>
  <si>
    <t>賃金改善額　計</t>
    <rPh sb="0" eb="2">
      <t>チンギン</t>
    </rPh>
    <rPh sb="2" eb="4">
      <t>カイゼン</t>
    </rPh>
    <rPh sb="4" eb="5">
      <t>ガク</t>
    </rPh>
    <rPh sb="6" eb="7">
      <t>ケイ</t>
    </rPh>
    <phoneticPr fontId="4"/>
  </si>
  <si>
    <t>記載例に従って、下記の表に記載すること（職名・職種・改善した給与項目、算出方法が同じ場合には、まとめて記載すること）。</t>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</si>
  <si>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</si>
  <si>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（注）</t>
    <rPh sb="1" eb="2">
      <t>チュウ</t>
    </rPh>
    <phoneticPr fontId="4"/>
  </si>
  <si>
    <t>同一事業者が運営する全ての施設・事業所（特定教育・保育施設及び特定地域型保育事業所）について記入すること。</t>
    <phoneticPr fontId="4"/>
  </si>
  <si>
    <t>※</t>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</si>
  <si>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</si>
  <si>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t>
    <phoneticPr fontId="4"/>
  </si>
  <si>
    <t>有</t>
    <rPh sb="0" eb="1">
      <t>ア</t>
    </rPh>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</si>
  <si>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</si>
  <si>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</si>
  <si>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</si>
  <si>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</si>
  <si>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</si>
  <si>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</si>
  <si>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例１</t>
    <rPh sb="0" eb="1">
      <t>レイ</t>
    </rPh>
    <phoneticPr fontId="4"/>
  </si>
  <si>
    <t>例２</t>
    <rPh sb="0" eb="1">
      <t>レイ</t>
    </rPh>
    <phoneticPr fontId="4"/>
  </si>
  <si>
    <t>例１</t>
    <rPh sb="0" eb="1">
      <t>レイ</t>
    </rPh>
    <phoneticPr fontId="4"/>
  </si>
  <si>
    <t>適</t>
    <phoneticPr fontId="4"/>
  </si>
  <si>
    <t>否</t>
    <phoneticPr fontId="4"/>
  </si>
  <si>
    <t>加算Ⅱ</t>
    <phoneticPr fontId="4"/>
  </si>
  <si>
    <t>加算実績額</t>
    <rPh sb="2" eb="4">
      <t>ジッセキ</t>
    </rPh>
    <phoneticPr fontId="4"/>
  </si>
  <si>
    <t>講師配置加算</t>
    <phoneticPr fontId="4"/>
  </si>
  <si>
    <t>講師配置加算</t>
    <rPh sb="0" eb="2">
      <t>コウシ</t>
    </rPh>
    <rPh sb="2" eb="4">
      <t>ハイチ</t>
    </rPh>
    <rPh sb="4" eb="6">
      <t>カサン</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</si>
  <si>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</si>
  <si>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</si>
  <si>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長　殿</t>
    <rPh sb="0" eb="1">
      <t>チョウ</t>
    </rPh>
    <rPh sb="2" eb="3">
      <t>ドノ</t>
    </rPh>
    <phoneticPr fontId="4"/>
  </si>
  <si>
    <t>令和　年　月　日</t>
    <rPh sb="0" eb="2">
      <t>レイワ</t>
    </rPh>
    <rPh sb="3" eb="4">
      <t>ネン</t>
    </rPh>
    <rPh sb="5" eb="6">
      <t>ツキ</t>
    </rPh>
    <rPh sb="7" eb="8">
      <t>ニチ</t>
    </rPh>
    <phoneticPr fontId="4"/>
  </si>
  <si>
    <t>①基礎分</t>
    <rPh sb="1" eb="3">
      <t>キソ</t>
    </rPh>
    <rPh sb="3" eb="4">
      <t>ブン</t>
    </rPh>
    <phoneticPr fontId="4"/>
  </si>
  <si>
    <t>加算率（①＋②）</t>
    <rPh sb="0" eb="3">
      <t>カサンリツ</t>
    </rPh>
    <phoneticPr fontId="4"/>
  </si>
  <si>
    <t>キャリア
パス要件※</t>
    <rPh sb="7" eb="9">
      <t>ヨウケン</t>
    </rPh>
    <phoneticPr fontId="4"/>
  </si>
  <si>
    <t>適</t>
    <phoneticPr fontId="4"/>
  </si>
  <si>
    <t>％</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</si>
  <si>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</si>
  <si>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</si>
  <si>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t>加算Ⅰ新規事由</t>
    <rPh sb="0" eb="2">
      <t>カサン</t>
    </rPh>
    <rPh sb="3" eb="5">
      <t>シンキ</t>
    </rPh>
    <rPh sb="5" eb="7">
      <t>ジユウ</t>
    </rPh>
    <phoneticPr fontId="4"/>
  </si>
  <si>
    <t>具体的な状況</t>
    <rPh sb="0" eb="3">
      <t>グタイテキ</t>
    </rPh>
    <rPh sb="4" eb="6">
      <t>ジョウキョウ</t>
    </rPh>
    <phoneticPr fontId="4"/>
  </si>
  <si>
    <t>　</t>
  </si>
  <si>
    <t>受けた直近年度（</t>
    <rPh sb="0" eb="1">
      <t>ウ</t>
    </rPh>
    <rPh sb="3" eb="5">
      <t>チョッキン</t>
    </rPh>
    <rPh sb="5" eb="7">
      <t>ネンド</t>
    </rPh>
    <phoneticPr fontId="4"/>
  </si>
  <si>
    <t>）年度</t>
    <rPh sb="1" eb="3">
      <t>ネンド</t>
    </rPh>
    <phoneticPr fontId="4"/>
  </si>
  <si>
    <t>合計
（ア＋イ）</t>
    <rPh sb="0" eb="2">
      <t>ゴウケイ</t>
    </rPh>
    <phoneticPr fontId="4"/>
  </si>
  <si>
    <r>
      <t xml:space="preserve">職員総数
</t>
    </r>
    <r>
      <rPr>
        <sz val="10"/>
        <rFont val="HGｺﾞｼｯｸM"/>
        <family val="3"/>
        <charset val="128"/>
      </rPr>
      <t>Ａ</t>
    </r>
    <rPh sb="0" eb="1">
      <t>ショク</t>
    </rPh>
    <rPh sb="1" eb="2">
      <t>イン</t>
    </rPh>
    <rPh sb="2" eb="4">
      <t>ソウスウ</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</si>
  <si>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</si>
  <si>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年</t>
    </r>
    <r>
      <rPr>
        <vertAlign val="superscript"/>
        <sz val="11"/>
        <rFont val="HGｺﾞｼｯｸM"/>
        <family val="3"/>
        <charset val="128"/>
      </rPr>
      <t>※３</t>
    </r>
    <rPh sb="0" eb="1">
      <t>ネン</t>
    </rPh>
    <phoneticPr fontId="4"/>
  </si>
  <si>
    <t>（１）加算率</t>
    <rPh sb="3" eb="5">
      <t>カサン</t>
    </rPh>
    <rPh sb="5" eb="6">
      <t>リツ</t>
    </rPh>
    <phoneticPr fontId="24"/>
  </si>
  <si>
    <t>　（参考）前年度の認定の状況</t>
    <rPh sb="2" eb="4">
      <t>サンコウ</t>
    </rPh>
    <rPh sb="5" eb="8">
      <t>ゼンネンド</t>
    </rPh>
    <rPh sb="9" eb="11">
      <t>ニンテイ</t>
    </rPh>
    <rPh sb="12" eb="14">
      <t>ジョウキョウ</t>
    </rPh>
    <phoneticPr fontId="2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</si>
  <si>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4"/>
  </si>
  <si>
    <t>経験年月数</t>
    <rPh sb="0" eb="2">
      <t>ケイケン</t>
    </rPh>
    <rPh sb="2" eb="4">
      <t>ネンゲツ</t>
    </rPh>
    <rPh sb="4" eb="5">
      <t>スウ</t>
    </rPh>
    <phoneticPr fontId="4"/>
  </si>
  <si>
    <t>現に勤務する
施設・事業所
の勤続年数</t>
    <rPh sb="15" eb="17">
      <t>キンゾク</t>
    </rPh>
    <rPh sb="17" eb="19">
      <t>ネンスウ</t>
    </rPh>
    <phoneticPr fontId="4"/>
  </si>
  <si>
    <t xml:space="preserve">ア
 </t>
    <phoneticPr fontId="4"/>
  </si>
  <si>
    <t xml:space="preserve">イ
 </t>
    <phoneticPr fontId="4"/>
  </si>
  <si>
    <t>その他の
施設・事業所
の通算勤続年数</t>
    <rPh sb="2" eb="3">
      <t>ホカ</t>
    </rPh>
    <rPh sb="13" eb="15">
      <t>ツウサン</t>
    </rPh>
    <rPh sb="15" eb="17">
      <t>キンゾク</t>
    </rPh>
    <rPh sb="17" eb="19">
      <t>ネンスウ</t>
    </rPh>
    <phoneticPr fontId="4"/>
  </si>
  <si>
    <t>令和　　年　　月　　日</t>
    <rPh sb="0" eb="2">
      <t>レイワ</t>
    </rPh>
    <rPh sb="4" eb="5">
      <t>ネン</t>
    </rPh>
    <rPh sb="7" eb="8">
      <t>ツキ</t>
    </rPh>
    <rPh sb="10" eb="11">
      <t>ヒ</t>
    </rPh>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</si>
  <si>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</si>
  <si>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非該当</t>
    <phoneticPr fontId="4"/>
  </si>
  <si>
    <t>該当</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</si>
  <si>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</si>
  <si>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　ａ　職員の職位、職責又は職務内容等に応じた勤務条件等の要件を定めている。</t>
    <phoneticPr fontId="4"/>
  </si>
  <si>
    <t>次のａからｃまでの全ての要件を満たす。</t>
    <rPh sb="0" eb="1">
      <t>ツギ</t>
    </rPh>
    <rPh sb="9" eb="10">
      <t>スベ</t>
    </rPh>
    <rPh sb="12" eb="14">
      <t>ヨウケン</t>
    </rPh>
    <rPh sb="15" eb="16">
      <t>ミ</t>
    </rPh>
    <phoneticPr fontId="4"/>
  </si>
  <si>
    <t>次の内容について、「該当」「非該当」を選択すること。</t>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</si>
  <si>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</si>
  <si>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</si>
  <si>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</si>
  <si>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　職員の職位、職責又は職務内容に応じた勤務条件等の要件及びこれに応じた賃金体系を定め、全ての職員に周知している。</t>
    <rPh sb="43" eb="44">
      <t>スベ</t>
    </rPh>
    <phoneticPr fontId="4"/>
  </si>
  <si>
    <t>施設内調理</t>
    <rPh sb="0" eb="2">
      <t>シセツ</t>
    </rPh>
    <rPh sb="2" eb="3">
      <t>ナイ</t>
    </rPh>
    <rPh sb="3" eb="5">
      <t>チョウリ</t>
    </rPh>
    <phoneticPr fontId="4"/>
  </si>
  <si>
    <t>外部搬入</t>
    <rPh sb="0" eb="2">
      <t>ガイブ</t>
    </rPh>
    <rPh sb="2" eb="4">
      <t>ハンニュウ</t>
    </rPh>
    <phoneticPr fontId="4"/>
  </si>
  <si>
    <t>栄養管理加算（Ａ：配置の場合）</t>
    <rPh sb="0" eb="2">
      <t>エイヨウ</t>
    </rPh>
    <rPh sb="2" eb="4">
      <t>カンリ</t>
    </rPh>
    <rPh sb="4" eb="6">
      <t>カサン</t>
    </rPh>
    <rPh sb="9" eb="11">
      <t>ハイチ</t>
    </rPh>
    <rPh sb="12" eb="14">
      <t>バアイ</t>
    </rPh>
    <phoneticPr fontId="4"/>
  </si>
  <si>
    <t>①</t>
    <phoneticPr fontId="4"/>
  </si>
  <si>
    <t>加算率</t>
    <rPh sb="0" eb="3">
      <t>カサンリツ</t>
    </rPh>
    <phoneticPr fontId="4"/>
  </si>
  <si>
    <t>②</t>
    <phoneticPr fontId="4"/>
  </si>
  <si>
    <t>④</t>
    <phoneticPr fontId="4"/>
  </si>
  <si>
    <t>前年度の加算残額</t>
    <rPh sb="0" eb="3">
      <t>ゼンネンド</t>
    </rPh>
    <rPh sb="4" eb="6">
      <t>カサン</t>
    </rPh>
    <rPh sb="6" eb="8">
      <t>ザンガク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</si>
  <si>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</si>
  <si>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</si>
  <si>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</si>
  <si>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支払い時期</t>
    <rPh sb="0" eb="2">
      <t>シハラ</t>
    </rPh>
    <rPh sb="3" eb="5">
      <t>ジキ</t>
    </rPh>
    <phoneticPr fontId="4"/>
  </si>
  <si>
    <t>　基準年度における賃金水準＊を適用した場合の賃金の総額（＊公定価格における人件費の改定状況を踏まえた水準を含む。）
（法定福利費等の事業主負担増加額を除く。）</t>
    <phoneticPr fontId="4"/>
  </si>
  <si>
    <t>　賃金改善の具体的な方法</t>
    <rPh sb="1" eb="3">
      <t>チンギン</t>
    </rPh>
    <rPh sb="3" eb="5">
      <t>カイゼン</t>
    </rPh>
    <rPh sb="6" eb="9">
      <t>グタイテキ</t>
    </rPh>
    <rPh sb="10" eb="12">
      <t>ホウホウ</t>
    </rPh>
    <phoneticPr fontId="4"/>
  </si>
  <si>
    <t>⑩</t>
    <phoneticPr fontId="4"/>
  </si>
  <si>
    <t>⑪</t>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</si>
  <si>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</si>
  <si>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　</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</si>
  <si>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</si>
  <si>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c</t>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</si>
  <si>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</si>
  <si>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加算Ⅱ新規事由</t>
    <rPh sb="0" eb="2">
      <t>カサン</t>
    </rPh>
    <rPh sb="3" eb="5">
      <t>シンキ</t>
    </rPh>
    <rPh sb="5" eb="7">
      <t>ジユウ</t>
    </rPh>
    <phoneticPr fontId="4"/>
  </si>
  <si>
    <t>円</t>
    <rPh sb="0" eb="1">
      <t>エン</t>
    </rPh>
    <phoneticPr fontId="4"/>
  </si>
  <si>
    <t>）</t>
    <phoneticPr fontId="4"/>
  </si>
  <si>
    <t>（</t>
    <phoneticPr fontId="4"/>
  </si>
  <si>
    <t>ヶ月</t>
  </si>
  <si>
    <t>②</t>
    <phoneticPr fontId="4"/>
  </si>
  <si>
    <t>ア　</t>
    <phoneticPr fontId="4"/>
  </si>
  <si>
    <t>ア
　</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</si>
  <si>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</si>
  <si>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</si>
  <si>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</si>
  <si>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</si>
  <si>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</si>
  <si>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</si>
  <si>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</si>
  <si>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 xml:space="preserve">ウ
</t>
    <phoneticPr fontId="4"/>
  </si>
  <si>
    <t>平成　年度における賃金水準を適用した場合の賃金の総額（処遇改善等加算Ⅰによる賃金改善額を除く。）（＊公定価格における人件費の改定状況を踏まえた水準を含む。）</t>
    <phoneticPr fontId="4"/>
  </si>
  <si>
    <t>（法定福利費等の事業主負担増加額を含み、処遇改善等加算Ⅰによる賃金改善額を除く。）</t>
    <phoneticPr fontId="4"/>
  </si>
  <si>
    <t xml:space="preserve">イ
</t>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</si>
  <si>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</si>
  <si>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</si>
  <si>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</si>
  <si>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</si>
  <si>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</si>
  <si>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</si>
  <si>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</si>
  <si>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</si>
  <si>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</si>
  <si>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</si>
  <si>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計
⑥
（④＋⑤）</t>
    <rPh sb="0" eb="1">
      <t>ケイ</t>
    </rPh>
    <phoneticPr fontId="4"/>
  </si>
  <si>
    <r>
      <t xml:space="preserve">計
</t>
    </r>
    <r>
      <rPr>
        <sz val="12"/>
        <rFont val="ＭＳ ゴシック"/>
        <family val="3"/>
        <charset val="128"/>
      </rPr>
      <t>⑩
（⑦＋⑧＋⑨）</t>
    </r>
    <rPh sb="0" eb="1">
      <t>ケイ</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</si>
  <si>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</si>
  <si>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</si>
  <si>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</si>
  <si>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</si>
  <si>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</si>
  <si>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基本給
⑦</t>
    <phoneticPr fontId="4"/>
  </si>
  <si>
    <t>手当
⑧</t>
    <rPh sb="0" eb="2">
      <t>テアテ</t>
    </rPh>
    <phoneticPr fontId="4"/>
  </si>
  <si>
    <t>賞与
（一時金）
⑨</t>
    <rPh sb="0" eb="2">
      <t>ショウヨ</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</si>
  <si>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</si>
  <si>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</si>
  <si>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</si>
  <si>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</si>
  <si>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</si>
  <si>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</si>
  <si>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</si>
  <si>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</si>
  <si>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</si>
  <si>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</si>
  <si>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</si>
  <si>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</si>
  <si>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t>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</si>
  <si>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</si>
  <si>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③キャリア
パス要件※</t>
    <rPh sb="8" eb="10">
      <t>ヨウケン</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</si>
  <si>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</si>
  <si>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処遇改善等加算Ⅱを受ける場合は、「加算Ⅱ」を選択すること。</t>
    <phoneticPr fontId="4"/>
  </si>
  <si>
    <t>「否」の場合、②の割合から２％減じること。</t>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</si>
  <si>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</si>
  <si>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t>無</t>
    <rPh sb="0" eb="1">
      <t>ナシ</t>
    </rPh>
    <phoneticPr fontId="4"/>
  </si>
  <si>
    <t>〇</t>
    <phoneticPr fontId="4"/>
  </si>
  <si>
    <t>保育標準時間認定の子どもの有無</t>
    <rPh sb="0" eb="2">
      <t>ホイク</t>
    </rPh>
    <rPh sb="2" eb="4">
      <t>ヒョウジュン</t>
    </rPh>
    <rPh sb="4" eb="6">
      <t>ジカン</t>
    </rPh>
    <rPh sb="6" eb="8">
      <t>ニンテイ</t>
    </rPh>
    <rPh sb="9" eb="10">
      <t>コ</t>
    </rPh>
    <rPh sb="13" eb="15">
      <t>ウム</t>
    </rPh>
    <phoneticPr fontId="4"/>
  </si>
  <si>
    <t>※　⑥について家庭的保育事業及び居宅訪問型保育事業の場合はいずれかに「１」、他方に「０」を記入すること。</t>
    <rPh sb="7" eb="10">
      <t>カテイテキ</t>
    </rPh>
    <rPh sb="10" eb="12">
      <t>ホイク</t>
    </rPh>
    <rPh sb="12" eb="14">
      <t>ジギョウ</t>
    </rPh>
    <rPh sb="14" eb="15">
      <t>オヨ</t>
    </rPh>
    <rPh sb="16" eb="18">
      <t>キョタク</t>
    </rPh>
    <rPh sb="18" eb="20">
      <t>ホウモン</t>
    </rPh>
    <rPh sb="20" eb="21">
      <t>ガタ</t>
    </rPh>
    <rPh sb="21" eb="23">
      <t>ホイク</t>
    </rPh>
    <rPh sb="23" eb="25">
      <t>ジギョウ</t>
    </rPh>
    <rPh sb="26" eb="28">
      <t>バアイ</t>
    </rPh>
    <rPh sb="38" eb="40">
      <t>タホウ</t>
    </rPh>
    <rPh sb="45" eb="47">
      <t>キニュウ</t>
    </rPh>
    <phoneticPr fontId="4"/>
  </si>
  <si>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4"/>
  </si>
  <si>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</si>
  <si>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</si>
  <si>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</si>
  <si>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⑥</t>
    <phoneticPr fontId="4"/>
  </si>
  <si>
    <t>賃金改善を行った場合の賃金の総額</t>
    <phoneticPr fontId="4"/>
  </si>
  <si>
    <t>基準年度における賃金水準＊を適用した場合の賃金の総額（＊公定価格における人件費の改定状況を踏まえた水準を含む。）</t>
    <phoneticPr fontId="4"/>
  </si>
  <si>
    <t>イ</t>
    <phoneticPr fontId="4"/>
  </si>
  <si>
    <t>加算前年度の加算残額に対応する支払賃金</t>
    <phoneticPr fontId="4"/>
  </si>
  <si>
    <t xml:space="preserve">ウ
</t>
    <phoneticPr fontId="4"/>
  </si>
  <si>
    <t>賃金改善実績報告書（施設・事業所間の配分調整の状況）</t>
    <rPh sb="0" eb="2">
      <t>チンギン</t>
    </rPh>
    <rPh sb="2" eb="4">
      <t>カイゼン</t>
    </rPh>
    <rPh sb="4" eb="6">
      <t>ジッセキ</t>
    </rPh>
    <rPh sb="6" eb="9">
      <t>ホウコクショ</t>
    </rPh>
    <rPh sb="10" eb="12">
      <t>シセツ</t>
    </rPh>
    <rPh sb="13" eb="16">
      <t>ジギョウショ</t>
    </rPh>
    <rPh sb="16" eb="17">
      <t>カン</t>
    </rPh>
    <rPh sb="18" eb="20">
      <t>ハイブン</t>
    </rPh>
    <rPh sb="20" eb="22">
      <t>チョウセイ</t>
    </rPh>
    <rPh sb="23" eb="25">
      <t>ジョウキョウ</t>
    </rPh>
    <phoneticPr fontId="4"/>
  </si>
  <si>
    <t>令和　年度賃金改善計画書（処遇改善等加算Ⅱ）</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</si>
  <si>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</si>
  <si>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</si>
  <si>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</si>
  <si>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③</t>
    <phoneticPr fontId="4"/>
  </si>
  <si>
    <t>　　記載例に従って、下記の表に記載すること（職名・職種・改善する給与項目、算出方法が同じ場合には、まとめて記載すること）。</t>
    <rPh sb="37" eb="39">
      <t>サンシュツ</t>
    </rPh>
    <rPh sb="39" eb="41">
      <t>ホウホウ</t>
    </rPh>
    <phoneticPr fontId="4"/>
  </si>
  <si>
    <t>　　記載例に従って、下記の表に記載すること（職名・職種・改善した給与項目、算出方法が同じ場合には、まとめて記載すること）。</t>
    <phoneticPr fontId="4"/>
  </si>
  <si>
    <t>　　記載例に従って、下記の表に記載すること（職名・職種・改善した給与項目、算出方法が同じ場合には、まとめて記載すること）。</t>
    <phoneticPr fontId="4"/>
  </si>
  <si>
    <t>（２）加算実績額</t>
    <rPh sb="3" eb="5">
      <t>カサン</t>
    </rPh>
    <rPh sb="5" eb="7">
      <t>ジッセキ</t>
    </rPh>
    <rPh sb="7" eb="8">
      <t>ガク</t>
    </rPh>
    <phoneticPr fontId="4"/>
  </si>
  <si>
    <t>①</t>
    <phoneticPr fontId="4"/>
  </si>
  <si>
    <t>（１）加算見込額</t>
    <rPh sb="3" eb="5">
      <t>カサン</t>
    </rPh>
    <rPh sb="5" eb="7">
      <t>ミコ</t>
    </rPh>
    <rPh sb="7" eb="8">
      <t>ガク</t>
    </rPh>
    <phoneticPr fontId="4"/>
  </si>
  <si>
    <t>①</t>
    <phoneticPr fontId="4"/>
  </si>
  <si>
    <t>（３）他施設・事業所への配分等について</t>
    <rPh sb="3" eb="6">
      <t>タシセツ</t>
    </rPh>
    <rPh sb="7" eb="10">
      <t>ジギョウショ</t>
    </rPh>
    <rPh sb="12" eb="14">
      <t>ハイブン</t>
    </rPh>
    <rPh sb="14" eb="15">
      <t>トウ</t>
    </rPh>
    <phoneticPr fontId="4"/>
  </si>
  <si>
    <t>受入見込額</t>
    <rPh sb="0" eb="1">
      <t>ウ</t>
    </rPh>
    <rPh sb="1" eb="2">
      <t>イ</t>
    </rPh>
    <rPh sb="2" eb="4">
      <t>ミコミ</t>
    </rPh>
    <rPh sb="4" eb="5">
      <t>ガク</t>
    </rPh>
    <phoneticPr fontId="4"/>
  </si>
  <si>
    <t>③</t>
    <phoneticPr fontId="4"/>
  </si>
  <si>
    <t>①</t>
    <phoneticPr fontId="4"/>
  </si>
  <si>
    <t>（４）他施設・事業所への配分等について</t>
    <rPh sb="3" eb="6">
      <t>タシセツ</t>
    </rPh>
    <rPh sb="7" eb="10">
      <t>ジギョウショ</t>
    </rPh>
    <rPh sb="12" eb="14">
      <t>ハイブン</t>
    </rPh>
    <rPh sb="14" eb="15">
      <t>トウ</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</si>
  <si>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</si>
  <si>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①</t>
    <phoneticPr fontId="4"/>
  </si>
  <si>
    <t>②</t>
    <phoneticPr fontId="4"/>
  </si>
  <si>
    <t>Ａ</t>
    <phoneticPr fontId="4"/>
  </si>
  <si>
    <t>Ｂ</t>
    <phoneticPr fontId="4"/>
  </si>
  <si>
    <t>④</t>
    <phoneticPr fontId="4"/>
  </si>
  <si>
    <t>②</t>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</si>
  <si>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</si>
  <si>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※私学助成を受けていた幼稚園が初めて加算Ⅰの賃金改善要件分の適用を受ける場合を除く。</t>
    <phoneticPr fontId="4"/>
  </si>
  <si>
    <t>ア（オ）①により算定された加算実績額</t>
    <phoneticPr fontId="4"/>
  </si>
  <si>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4"/>
  </si>
  <si>
    <t>イ　非常勤職員</t>
    <rPh sb="2" eb="3">
      <t>ヒ</t>
    </rPh>
    <rPh sb="3" eb="5">
      <t>ジョウキン</t>
    </rPh>
    <rPh sb="5" eb="7">
      <t>ショクイン</t>
    </rPh>
    <phoneticPr fontId="4"/>
  </si>
  <si>
    <t>賃金改善の具体的な方法</t>
    <phoneticPr fontId="4"/>
  </si>
  <si>
    <t>（再掲）法定福利費等の事業主負担増加額</t>
    <rPh sb="1" eb="3">
      <t>サイケイ</t>
    </rPh>
    <phoneticPr fontId="4"/>
  </si>
  <si>
    <t>％</t>
    <phoneticPr fontId="4"/>
  </si>
  <si>
    <t>％</t>
    <phoneticPr fontId="4"/>
  </si>
  <si>
    <t>※2</t>
    <phoneticPr fontId="4"/>
  </si>
  <si>
    <t>同一事業者が運営する全ての施設・事業所（特定教育・保育施設及び特定地域型保育事業所）について記入すること。</t>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</si>
  <si>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</si>
  <si>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</si>
  <si>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</si>
  <si>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加算Ⅰ新規事由なし</t>
    <rPh sb="0" eb="2">
      <t>カサン</t>
    </rPh>
    <rPh sb="3" eb="5">
      <t>シンキ</t>
    </rPh>
    <rPh sb="5" eb="7">
      <t>ジユウ</t>
    </rPh>
    <phoneticPr fontId="4"/>
  </si>
  <si>
    <t>加算Ⅰ新規事由あり</t>
    <rPh sb="0" eb="2">
      <t>カサン</t>
    </rPh>
    <rPh sb="3" eb="5">
      <t>シンキ</t>
    </rPh>
    <rPh sb="5" eb="7">
      <t>ジユウ</t>
    </rPh>
    <phoneticPr fontId="4"/>
  </si>
  <si>
    <t>←【様式５】（３）⑨事業主負担増加相当総額</t>
    <phoneticPr fontId="4"/>
  </si>
  <si>
    <t>③</t>
    <phoneticPr fontId="4"/>
  </si>
  <si>
    <t>あり</t>
    <phoneticPr fontId="4"/>
  </si>
  <si>
    <t>なし</t>
    <phoneticPr fontId="4"/>
  </si>
  <si>
    <t>加算Ⅰ新規事由の有無</t>
    <phoneticPr fontId="4"/>
  </si>
  <si>
    <t>加算Ⅱ新規事由の有無</t>
    <phoneticPr fontId="4"/>
  </si>
  <si>
    <t>加算Ⅱ新規事由あり</t>
    <phoneticPr fontId="4"/>
  </si>
  <si>
    <t>加算Ⅱ新規事由なし</t>
    <phoneticPr fontId="4"/>
  </si>
  <si>
    <t>起算賃金水準</t>
    <rPh sb="0" eb="2">
      <t>キサン</t>
    </rPh>
    <rPh sb="2" eb="4">
      <t>チンギン</t>
    </rPh>
    <rPh sb="4" eb="6">
      <t>スイジュン</t>
    </rPh>
    <phoneticPr fontId="4"/>
  </si>
  <si>
    <t>賃金改善を行った場合の賃金※4</t>
    <rPh sb="0" eb="2">
      <t>チンギン</t>
    </rPh>
    <rPh sb="2" eb="4">
      <t>カイゼン</t>
    </rPh>
    <rPh sb="5" eb="6">
      <t>オコナ</t>
    </rPh>
    <rPh sb="8" eb="10">
      <t>バアイ</t>
    </rPh>
    <rPh sb="11" eb="13">
      <t>チンギン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</si>
  <si>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</si>
  <si>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⑩のうち
加算前年度の加算残額に係る支払賃金※6
⑪</t>
    <phoneticPr fontId="4"/>
  </si>
  <si>
    <t>※6</t>
    <phoneticPr fontId="4"/>
  </si>
  <si>
    <t>施設・事業所名</t>
    <phoneticPr fontId="4"/>
  </si>
  <si>
    <t>別紙様式５別添２の「同一事業者内における拠出実績額・受入実績額一覧表」を添付すること。</t>
    <rPh sb="5" eb="7">
      <t>ベッテン</t>
    </rPh>
    <rPh sb="22" eb="24">
      <t>ジッセキ</t>
    </rPh>
    <rPh sb="28" eb="30">
      <t>ジッセキ</t>
    </rPh>
    <phoneticPr fontId="4"/>
  </si>
  <si>
    <t>施設・事業所名</t>
    <phoneticPr fontId="4"/>
  </si>
  <si>
    <t>賃金改善を行った場合の賃金の総額（処遇改善等加算Ⅰによる賃金改善額を除く。）</t>
    <rPh sb="28" eb="30">
      <t>チンギン</t>
    </rPh>
    <rPh sb="30" eb="32">
      <t>カイゼン</t>
    </rPh>
    <rPh sb="32" eb="33">
      <t>ガク</t>
    </rPh>
    <phoneticPr fontId="4"/>
  </si>
  <si>
    <t>アのうち、加算前年度の加算残額に対応した支払い賃金額（法定福利費等の事業主負担増加額を含む。）</t>
    <phoneticPr fontId="4"/>
  </si>
  <si>
    <t>※　別紙様式７（添付書類）の「同一事業者内における拠出実績額・受入実績額一覧表」を添付すること。</t>
    <rPh sb="27" eb="29">
      <t>ジッセキ</t>
    </rPh>
    <rPh sb="41" eb="43">
      <t>テンプ</t>
    </rPh>
    <phoneticPr fontId="4"/>
  </si>
  <si>
    <t>施設・事業所名</t>
    <phoneticPr fontId="4"/>
  </si>
  <si>
    <t>施設・事業所名</t>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</si>
  <si>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</si>
  <si>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</si>
  <si>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加算実績額（千円未満の端数は切り捨て）（※）</t>
    <rPh sb="0" eb="2">
      <t>カサン</t>
    </rPh>
    <rPh sb="2" eb="4">
      <t>ジッセキ</t>
    </rPh>
    <rPh sb="4" eb="5">
      <t>ガク</t>
    </rPh>
    <phoneticPr fontId="4"/>
  </si>
  <si>
    <t>令和　　年　　月　～　令和　　年　　月</t>
    <rPh sb="0" eb="2">
      <t>レイワ</t>
    </rPh>
    <rPh sb="4" eb="5">
      <t>ネン</t>
    </rPh>
    <rPh sb="7" eb="8">
      <t>ガツ</t>
    </rPh>
    <rPh sb="11" eb="13">
      <t>レイワ</t>
    </rPh>
    <rPh sb="15" eb="16">
      <t>ネン</t>
    </rPh>
    <rPh sb="18" eb="19">
      <t>ガツ</t>
    </rPh>
    <phoneticPr fontId="4"/>
  </si>
  <si>
    <t>賃金改善等実績総額（②＋⑨）（千円未満の端数は切り捨て）</t>
    <rPh sb="0" eb="2">
      <t>チンギン</t>
    </rPh>
    <rPh sb="2" eb="4">
      <t>カイゼン</t>
    </rPh>
    <rPh sb="4" eb="5">
      <t>トウ</t>
    </rPh>
    <rPh sb="5" eb="7">
      <t>ジッセキ</t>
    </rPh>
    <rPh sb="7" eb="9">
      <t>ソウガク</t>
    </rPh>
    <phoneticPr fontId="4"/>
  </si>
  <si>
    <t>（４）他施設との配分調整について</t>
    <rPh sb="3" eb="6">
      <t>タシセツ</t>
    </rPh>
    <rPh sb="8" eb="10">
      <t>ハイブン</t>
    </rPh>
    <rPh sb="10" eb="12">
      <t>チョウセイ</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</si>
  <si>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</si>
  <si>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</si>
  <si>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　別紙様式７別添２の「同一事業者内における拠出実績額・受入実績額一覧表」を添付すること</t>
    <rPh sb="7" eb="9">
      <t>ベッテン</t>
    </rPh>
    <rPh sb="24" eb="26">
      <t>ジッセキ</t>
    </rPh>
    <rPh sb="38" eb="40">
      <t>テンプ</t>
    </rPh>
    <phoneticPr fontId="4"/>
  </si>
  <si>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</si>
  <si>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加算見込額（千円未満の端数は切り捨て）（※1）</t>
    <rPh sb="0" eb="2">
      <t>カサン</t>
    </rPh>
    <rPh sb="2" eb="4">
      <t>ミコ</t>
    </rPh>
    <rPh sb="4" eb="5">
      <t>ガク</t>
    </rPh>
    <phoneticPr fontId="4"/>
  </si>
  <si>
    <t>特定加算見込額（千円未満の端数は切り捨て）（※1）</t>
    <rPh sb="0" eb="2">
      <t>トクテイ</t>
    </rPh>
    <rPh sb="2" eb="4">
      <t>カサン</t>
    </rPh>
    <rPh sb="4" eb="6">
      <t>ミコ</t>
    </rPh>
    <rPh sb="6" eb="7">
      <t>ガク</t>
    </rPh>
    <phoneticPr fontId="4"/>
  </si>
  <si>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13" eb="15">
      <t>カサン</t>
    </rPh>
    <phoneticPr fontId="4"/>
  </si>
  <si>
    <t>賃金改善
実績額
⑬
（⑩-⑥-⑪-⑫）</t>
    <rPh sb="0" eb="2">
      <t>チンギン</t>
    </rPh>
    <rPh sb="2" eb="4">
      <t>カイゼン</t>
    </rPh>
    <rPh sb="5" eb="7">
      <t>ジッセキ</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</si>
  <si>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</si>
  <si>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←【様式５】（３）①賃金改善等実績総額と一致</t>
    <rPh sb="20" eb="22">
      <t>イッチ</t>
    </rPh>
    <phoneticPr fontId="4"/>
  </si>
  <si>
    <t>支払った（支払う予定の）給与の項目</t>
    <rPh sb="0" eb="2">
      <t>シハラ</t>
    </rPh>
    <rPh sb="5" eb="7">
      <t>シハラ</t>
    </rPh>
    <rPh sb="8" eb="10">
      <t>ヨテイ</t>
    </rPh>
    <rPh sb="12" eb="14">
      <t>キュウヨ</t>
    </rPh>
    <rPh sb="15" eb="17">
      <t>コウモク</t>
    </rPh>
    <phoneticPr fontId="4"/>
  </si>
  <si>
    <t>注１：「施設型給付費等に係る処遇改善等加算について」（平成27年3月31日　府政共生第349号、</t>
    <rPh sb="0" eb="1">
      <t>チュウ</t>
    </rPh>
    <phoneticPr fontId="4"/>
  </si>
  <si>
    <t>26文科初第1463号、雇児発0331第10号 以下「旧処遇改善等加算通知」という）Ⅵ１（２）</t>
    <rPh sb="27" eb="28">
      <t>キュウ</t>
    </rPh>
    <phoneticPr fontId="4"/>
  </si>
  <si>
    <t>注２：旧処遇改善等加算通知Ⅵ１（２）ア（ク）による配分調整後の加算実績額</t>
    <rPh sb="0" eb="1">
      <t>チュウ</t>
    </rPh>
    <rPh sb="3" eb="4">
      <t>キュウ</t>
    </rPh>
    <rPh sb="25" eb="27">
      <t>ハイブン</t>
    </rPh>
    <rPh sb="27" eb="30">
      <t>チョウセイゴ</t>
    </rPh>
    <rPh sb="31" eb="33">
      <t>カサン</t>
    </rPh>
    <rPh sb="33" eb="36">
      <t>ジッセキガク</t>
    </rPh>
    <phoneticPr fontId="4"/>
  </si>
  <si>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4"/>
  </si>
  <si>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4"/>
  </si>
  <si>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4"/>
  </si>
  <si>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4"/>
  </si>
  <si>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4"/>
  </si>
  <si>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4"/>
  </si>
  <si>
    <t>加算見込額（千円未満の端数は切り捨て）（※2）</t>
    <rPh sb="0" eb="2">
      <t>カサン</t>
    </rPh>
    <rPh sb="2" eb="4">
      <t>ミコ</t>
    </rPh>
    <rPh sb="4" eb="5">
      <t>ガク</t>
    </rPh>
    <phoneticPr fontId="4"/>
  </si>
  <si>
    <t>（２）賃金改善等見込総額</t>
    <rPh sb="3" eb="5">
      <t>チンギン</t>
    </rPh>
    <rPh sb="5" eb="7">
      <t>カイゼン</t>
    </rPh>
    <rPh sb="7" eb="8">
      <t>トウ</t>
    </rPh>
    <rPh sb="8" eb="10">
      <t>ミコ</t>
    </rPh>
    <rPh sb="10" eb="12">
      <t>ソウガク</t>
    </rPh>
    <phoneticPr fontId="4"/>
  </si>
  <si>
    <t>賃金改善等見込総額（②＋⑨）（千円未満の端数は切り捨て）</t>
    <rPh sb="0" eb="2">
      <t>チンギン</t>
    </rPh>
    <rPh sb="2" eb="4">
      <t>カイゼン</t>
    </rPh>
    <rPh sb="4" eb="5">
      <t>トウ</t>
    </rPh>
    <rPh sb="5" eb="7">
      <t>ミコ</t>
    </rPh>
    <rPh sb="7" eb="9">
      <t>ソウガク</t>
    </rPh>
    <phoneticPr fontId="4"/>
  </si>
  <si>
    <t>賃金改善等見込総額【（２）①】</t>
    <rPh sb="0" eb="2">
      <t>チンギン</t>
    </rPh>
    <rPh sb="2" eb="4">
      <t>カイゼン</t>
    </rPh>
    <rPh sb="8" eb="9">
      <t>ガク</t>
    </rPh>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</si>
  <si>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</si>
  <si>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</si>
  <si>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r>
      <t>場合（ｂ－１）</t>
    </r>
    <r>
      <rPr>
        <vertAlign val="superscript"/>
        <sz val="10"/>
        <rFont val="HGｺﾞｼｯｸM"/>
        <family val="3"/>
        <charset val="128"/>
      </rPr>
      <t>※</t>
    </r>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</si>
  <si>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</si>
  <si>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</si>
  <si>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</si>
  <si>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t>※３　平均経験年数は、６か月以上の端数は１年とし、６か月未満の端数は切り捨てとする。</t>
    <rPh sb="5" eb="7">
      <t>ケイケン</t>
    </rPh>
    <phoneticPr fontId="4"/>
  </si>
  <si>
    <t>100分の20地域</t>
    <rPh sb="3" eb="4">
      <t>ブン</t>
    </rPh>
    <rPh sb="7" eb="9">
      <t>チイキ</t>
    </rPh>
    <phoneticPr fontId="4"/>
  </si>
  <si>
    <t>100分の16地域</t>
    <rPh sb="3" eb="4">
      <t>ブン</t>
    </rPh>
    <rPh sb="7" eb="9">
      <t>チイキ</t>
    </rPh>
    <phoneticPr fontId="4"/>
  </si>
  <si>
    <t>100分の15地域</t>
    <rPh sb="3" eb="4">
      <t>ブン</t>
    </rPh>
    <rPh sb="7" eb="9">
      <t>チイキ</t>
    </rPh>
    <phoneticPr fontId="4"/>
  </si>
  <si>
    <t>100分の12地域</t>
    <rPh sb="3" eb="4">
      <t>ブン</t>
    </rPh>
    <rPh sb="7" eb="9">
      <t>チイキ</t>
    </rPh>
    <phoneticPr fontId="4"/>
  </si>
  <si>
    <t>100分の10地域</t>
    <rPh sb="3" eb="4">
      <t>ブン</t>
    </rPh>
    <rPh sb="7" eb="9">
      <t>チイキ</t>
    </rPh>
    <phoneticPr fontId="4"/>
  </si>
  <si>
    <t>100分の6地域</t>
    <rPh sb="3" eb="4">
      <t>ブン</t>
    </rPh>
    <rPh sb="6" eb="8">
      <t>チイキ</t>
    </rPh>
    <phoneticPr fontId="4"/>
  </si>
  <si>
    <t>100分の3地域</t>
    <rPh sb="3" eb="4">
      <t>ブン</t>
    </rPh>
    <rPh sb="6" eb="8">
      <t>チイキ</t>
    </rPh>
    <phoneticPr fontId="4"/>
  </si>
  <si>
    <t>その他地域</t>
    <phoneticPr fontId="4"/>
  </si>
  <si>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4"/>
  </si>
  <si>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4"/>
  </si>
  <si>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4"/>
  </si>
  <si>
    <t>（２）賃金改善実績</t>
    <rPh sb="3" eb="5">
      <t>チンギン</t>
    </rPh>
    <rPh sb="5" eb="7">
      <t>カイゼン</t>
    </rPh>
    <rPh sb="7" eb="9">
      <t>ジッセキ</t>
    </rPh>
    <phoneticPr fontId="4"/>
  </si>
  <si>
    <t>賃金改善に要した費用の総額（アーイ―ウ）</t>
    <phoneticPr fontId="4"/>
  </si>
  <si>
    <t>加算残額（①ー③）</t>
    <rPh sb="0" eb="2">
      <t>カサン</t>
    </rPh>
    <rPh sb="2" eb="4">
      <t>ザンガク</t>
    </rPh>
    <phoneticPr fontId="4"/>
  </si>
  <si>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</si>
  <si>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4"/>
  </si>
  <si>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4"/>
  </si>
  <si>
    <t>（(２)②の期間における総額）</t>
    <rPh sb="12" eb="14">
      <t>ソウガク</t>
    </rPh>
    <phoneticPr fontId="4"/>
  </si>
  <si>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4"/>
  </si>
  <si>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4"/>
  </si>
  <si>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</si>
  <si>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t>（３）賃金改善に要した費用の総額について</t>
    <rPh sb="3" eb="5">
      <t>チンギン</t>
    </rPh>
    <rPh sb="5" eb="7">
      <t>カイゼン</t>
    </rPh>
    <rPh sb="8" eb="9">
      <t>ヨウ</t>
    </rPh>
    <rPh sb="11" eb="13">
      <t>ヒヨウ</t>
    </rPh>
    <rPh sb="14" eb="16">
      <t>ソウガク</t>
    </rPh>
    <phoneticPr fontId="4"/>
  </si>
  <si>
    <t>賃金改善に要した費用の総額（ア－イーウ）</t>
    <phoneticPr fontId="4"/>
  </si>
  <si>
    <t>（４）他施設との配分について</t>
    <rPh sb="3" eb="6">
      <t>タシセツ</t>
    </rPh>
    <rPh sb="8" eb="10">
      <t>ハイブン</t>
    </rPh>
    <phoneticPr fontId="4"/>
  </si>
  <si>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</si>
  <si>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</si>
  <si>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</si>
  <si>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</si>
  <si>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</si>
  <si>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平成・令和　　年　　月　～　令和　　年　　月</t>
    <rPh sb="0" eb="2">
      <t>ヘイセイ</t>
    </rPh>
    <rPh sb="3" eb="5">
      <t>レイワ</t>
    </rPh>
    <rPh sb="7" eb="8">
      <t>ネン</t>
    </rPh>
    <rPh sb="10" eb="11">
      <t>ガツ</t>
    </rPh>
    <rPh sb="14" eb="16">
      <t>レイワ</t>
    </rPh>
    <rPh sb="18" eb="19">
      <t>ネン</t>
    </rPh>
    <rPh sb="21" eb="22">
      <t>ガツ</t>
    </rPh>
    <phoneticPr fontId="4"/>
  </si>
  <si>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4"/>
  </si>
  <si>
    <t>平成・令和　　年　　月　～　令和　　年　　月</t>
    <rPh sb="3" eb="5">
      <t>レイワ</t>
    </rPh>
    <rPh sb="14" eb="16">
      <t>レイワ</t>
    </rPh>
    <phoneticPr fontId="4"/>
  </si>
  <si>
    <t>②賃金改善見込総額（③－④－⑤－⑥）</t>
    <phoneticPr fontId="4"/>
  </si>
  <si>
    <t>③支払賃金</t>
    <phoneticPr fontId="4"/>
  </si>
  <si>
    <t>④加算前年度の加算残額に係る支払賃金</t>
    <phoneticPr fontId="4"/>
  </si>
  <si>
    <t>⑥起点賃金水準（⑦＋⑧）</t>
    <phoneticPr fontId="4"/>
  </si>
  <si>
    <t>⑨事業主負担増加見込総額</t>
    <rPh sb="8" eb="10">
      <t>ミコ</t>
    </rPh>
    <rPh sb="10" eb="11">
      <t>ソウ</t>
    </rPh>
    <phoneticPr fontId="4"/>
  </si>
  <si>
    <t>③加算Ⅰ新規事由に係る加算率（※1）</t>
    <rPh sb="1" eb="3">
      <t>カサン</t>
    </rPh>
    <rPh sb="4" eb="6">
      <t>シンキ</t>
    </rPh>
    <rPh sb="6" eb="8">
      <t>ジユウ</t>
    </rPh>
    <rPh sb="9" eb="10">
      <t>カカ</t>
    </rPh>
    <rPh sb="11" eb="14">
      <t>カサンリツ</t>
    </rPh>
    <phoneticPr fontId="4"/>
  </si>
  <si>
    <t>⑤特定加算見込額（千円未満の端数は切り捨て）（※2）</t>
    <rPh sb="1" eb="3">
      <t>トクテイ</t>
    </rPh>
    <rPh sb="3" eb="5">
      <t>カサン</t>
    </rPh>
    <rPh sb="5" eb="8">
      <t>ミコミガク</t>
    </rPh>
    <phoneticPr fontId="4"/>
  </si>
  <si>
    <t>②特定加算実績額（千円未満の端数は切り捨て）（※）</t>
    <rPh sb="1" eb="3">
      <t>トクテイ</t>
    </rPh>
    <rPh sb="3" eb="5">
      <t>カサン</t>
    </rPh>
    <rPh sb="5" eb="7">
      <t>ジッセキ</t>
    </rPh>
    <rPh sb="7" eb="8">
      <t>ガク</t>
    </rPh>
    <phoneticPr fontId="4"/>
  </si>
  <si>
    <t>②賃金改善実績総額（③－④－⑤－⑥）</t>
    <rPh sb="7" eb="8">
      <t>ソウ</t>
    </rPh>
    <phoneticPr fontId="4"/>
  </si>
  <si>
    <t>④加算前年度の加算残額に係る支払賃金</t>
    <phoneticPr fontId="4"/>
  </si>
  <si>
    <t>⑤加算Ⅱの新規事由による賃金改善額</t>
    <phoneticPr fontId="4"/>
  </si>
  <si>
    <t>⑥起点賃金水準（⑦＋⑧）</t>
    <phoneticPr fontId="4"/>
  </si>
  <si>
    <t>⑨事業主負担増加相当総額</t>
    <rPh sb="10" eb="11">
      <t>ソウ</t>
    </rPh>
    <phoneticPr fontId="4"/>
  </si>
  <si>
    <t>法定福利費等の事業主負担額を除く。</t>
    <phoneticPr fontId="4"/>
  </si>
  <si>
    <t>※7</t>
    <phoneticPr fontId="4"/>
  </si>
  <si>
    <t>⑩のうち
加算Ⅱの新規事由による賃金改善額※7
⑫</t>
    <phoneticPr fontId="4"/>
  </si>
  <si>
    <t>⑤起点賃金水準（⑥＋⑦）</t>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</si>
  <si>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</si>
  <si>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4"/>
  </si>
  <si>
    <t>②賃金改善実績総額（③－④－⑤－⑧）</t>
    <phoneticPr fontId="4"/>
  </si>
  <si>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</si>
  <si>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⑨事業主負担増加相当総額</t>
    <rPh sb="1" eb="4">
      <t>ジギョウヌシ</t>
    </rPh>
    <rPh sb="4" eb="6">
      <t>フタン</t>
    </rPh>
    <rPh sb="6" eb="8">
      <t>ゾウカ</t>
    </rPh>
    <rPh sb="8" eb="10">
      <t>ソウトウ</t>
    </rPh>
    <rPh sb="10" eb="12">
      <t>ソウガク</t>
    </rPh>
    <phoneticPr fontId="4"/>
  </si>
  <si>
    <t>（３）他施設への配分等について</t>
    <rPh sb="3" eb="6">
      <t>タシセツ</t>
    </rPh>
    <rPh sb="8" eb="10">
      <t>ハイブン</t>
    </rPh>
    <rPh sb="10" eb="11">
      <t>トウ</t>
    </rPh>
    <phoneticPr fontId="4"/>
  </si>
  <si>
    <t>（３）賃金改善等実績総額</t>
    <rPh sb="3" eb="5">
      <t>チンギン</t>
    </rPh>
    <rPh sb="5" eb="7">
      <t>カイゼン</t>
    </rPh>
    <rPh sb="7" eb="8">
      <t>トウ</t>
    </rPh>
    <rPh sb="8" eb="10">
      <t>ジッセキ</t>
    </rPh>
    <rPh sb="10" eb="12">
      <t>ソウガク</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</si>
  <si>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</si>
  <si>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</si>
  <si>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（２）賃金改善等見込総額</t>
    <rPh sb="3" eb="5">
      <t>チンギン</t>
    </rPh>
    <rPh sb="5" eb="7">
      <t>カイゼン</t>
    </rPh>
    <rPh sb="7" eb="8">
      <t>トウ</t>
    </rPh>
    <rPh sb="8" eb="10">
      <t>ミコミ</t>
    </rPh>
    <rPh sb="10" eb="12">
      <t>ソウガク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</si>
  <si>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</si>
  <si>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賃金改善等見込総額（②＋⑨）（千円未満の端数は切り捨て）</t>
    <rPh sb="0" eb="2">
      <t>チンギン</t>
    </rPh>
    <rPh sb="2" eb="4">
      <t>カイゼン</t>
    </rPh>
    <rPh sb="4" eb="5">
      <t>トウ</t>
    </rPh>
    <rPh sb="5" eb="7">
      <t>ミコミ</t>
    </rPh>
    <rPh sb="7" eb="9">
      <t>ソウガク</t>
    </rPh>
    <phoneticPr fontId="4"/>
  </si>
  <si>
    <t>②賃金改善見込総額（③－④－⑤－⑧）</t>
    <rPh sb="5" eb="7">
      <t>ミコ</t>
    </rPh>
    <phoneticPr fontId="4"/>
  </si>
  <si>
    <t>⑨事業主負担増加見込総額</t>
    <rPh sb="1" eb="4">
      <t>ジギョウヌシ</t>
    </rPh>
    <rPh sb="4" eb="6">
      <t>フタン</t>
    </rPh>
    <rPh sb="6" eb="8">
      <t>ゾウカ</t>
    </rPh>
    <rPh sb="8" eb="10">
      <t>ミコ</t>
    </rPh>
    <rPh sb="10" eb="12">
      <t>ソウガク</t>
    </rPh>
    <phoneticPr fontId="4"/>
  </si>
  <si>
    <t>Ｃ</t>
    <phoneticPr fontId="4"/>
  </si>
  <si>
    <t>Ｄ</t>
    <phoneticPr fontId="4"/>
  </si>
  <si>
    <t>＜加算Ⅱ新規事由がある場合＞（以下のＢの額がＡの額以上であること（※1））</t>
    <rPh sb="1" eb="3">
      <t>カサン</t>
    </rPh>
    <rPh sb="4" eb="6">
      <t>シンキ</t>
    </rPh>
    <rPh sb="6" eb="8">
      <t>ジユウ</t>
    </rPh>
    <rPh sb="11" eb="13">
      <t>バアイ</t>
    </rPh>
    <phoneticPr fontId="4"/>
  </si>
  <si>
    <t>①賃金改善見込額　計</t>
    <rPh sb="1" eb="3">
      <t>チンギン</t>
    </rPh>
    <rPh sb="3" eb="5">
      <t>カイゼン</t>
    </rPh>
    <rPh sb="5" eb="7">
      <t>ミコ</t>
    </rPh>
    <rPh sb="7" eb="8">
      <t>ガク</t>
    </rPh>
    <rPh sb="9" eb="10">
      <t>ケイ</t>
    </rPh>
    <phoneticPr fontId="4"/>
  </si>
  <si>
    <t>③①＋②</t>
    <phoneticPr fontId="4"/>
  </si>
  <si>
    <t>法定福利費等の事業主負担増加額を含み、処遇改善等加算Ⅰによる賃金改善額を除く。</t>
    <phoneticPr fontId="4"/>
  </si>
  <si>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4"/>
  </si>
  <si>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4"/>
  </si>
  <si>
    <t>※2</t>
    <phoneticPr fontId="4"/>
  </si>
  <si>
    <t>同一事業者が運営する全ての施設・事業所（特定教育・保育施設及び特定地域型保育事業所）について記入すること。</t>
    <phoneticPr fontId="4"/>
  </si>
  <si>
    <t>加算Ⅰ新規事由がない場合は、前年度からの増減額を記入すること。</t>
    <rPh sb="10" eb="12">
      <t>バアイ</t>
    </rPh>
    <rPh sb="14" eb="17">
      <t>ゼンネンド</t>
    </rPh>
    <rPh sb="20" eb="22">
      <t>ゾウゲン</t>
    </rPh>
    <rPh sb="22" eb="23">
      <t>ガク</t>
    </rPh>
    <rPh sb="24" eb="26">
      <t>キニュウ</t>
    </rPh>
    <phoneticPr fontId="4"/>
  </si>
  <si>
    <t>加算見込額【（１）②】</t>
    <rPh sb="0" eb="2">
      <t>カサン</t>
    </rPh>
    <rPh sb="2" eb="4">
      <t>ミコ</t>
    </rPh>
    <rPh sb="4" eb="5">
      <t>ガク</t>
    </rPh>
    <phoneticPr fontId="4"/>
  </si>
  <si>
    <t>①賃金改善額　計</t>
    <rPh sb="1" eb="3">
      <t>チンギン</t>
    </rPh>
    <rPh sb="3" eb="5">
      <t>カイゼン</t>
    </rPh>
    <rPh sb="5" eb="6">
      <t>ガク</t>
    </rPh>
    <rPh sb="7" eb="8">
      <t>ケイ</t>
    </rPh>
    <phoneticPr fontId="4"/>
  </si>
  <si>
    <t>※</t>
    <phoneticPr fontId="4"/>
  </si>
  <si>
    <t>加算前年度の賃金水準（起点賃金水準）【（２）⑤－（３）②＋（３）④】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</si>
  <si>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</si>
  <si>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＜加算Ⅰ新規事由がある場合＞（以下のＢの額がＡの額以上であること）</t>
    <rPh sb="1" eb="3">
      <t>カサン</t>
    </rPh>
    <rPh sb="4" eb="6">
      <t>シンキ</t>
    </rPh>
    <rPh sb="6" eb="8">
      <t>ジユウ</t>
    </rPh>
    <rPh sb="11" eb="13">
      <t>バアイ</t>
    </rPh>
    <phoneticPr fontId="4"/>
  </si>
  <si>
    <t>＜加算Ⅰ新規事由がない場合＞（以下のＢの額がＡの額以上であること）</t>
    <rPh sb="1" eb="3">
      <t>カサン</t>
    </rPh>
    <rPh sb="4" eb="6">
      <t>シンキ</t>
    </rPh>
    <rPh sb="6" eb="8">
      <t>ジユウ</t>
    </rPh>
    <rPh sb="11" eb="13">
      <t>バアイ</t>
    </rPh>
    <phoneticPr fontId="4"/>
  </si>
  <si>
    <t>②うち基準年度からの増減分</t>
    <rPh sb="3" eb="5">
      <t>キジュン</t>
    </rPh>
    <rPh sb="5" eb="7">
      <t>ネンド</t>
    </rPh>
    <rPh sb="10" eb="12">
      <t>ゾウゲン</t>
    </rPh>
    <rPh sb="12" eb="13">
      <t>ブン</t>
    </rPh>
    <phoneticPr fontId="4"/>
  </si>
  <si>
    <t>④うち基準年度からの増減分</t>
    <rPh sb="3" eb="5">
      <t>キジュン</t>
    </rPh>
    <rPh sb="5" eb="7">
      <t>ネンド</t>
    </rPh>
    <rPh sb="10" eb="12">
      <t>ゾウゲン</t>
    </rPh>
    <rPh sb="12" eb="13">
      <t>ブン</t>
    </rPh>
    <phoneticPr fontId="4"/>
  </si>
  <si>
    <t>※確認欄（千円未満の端数は切り捨て）</t>
    <rPh sb="1" eb="3">
      <t>カクニン</t>
    </rPh>
    <rPh sb="3" eb="4">
      <t>ラン</t>
    </rPh>
    <phoneticPr fontId="4"/>
  </si>
  <si>
    <t>特定加算見込額【（１）③】</t>
    <rPh sb="0" eb="2">
      <t>トクテイ</t>
    </rPh>
    <rPh sb="2" eb="4">
      <t>カサン</t>
    </rPh>
    <rPh sb="4" eb="6">
      <t>ミコミ</t>
    </rPh>
    <rPh sb="6" eb="7">
      <t>ガク</t>
    </rPh>
    <phoneticPr fontId="4"/>
  </si>
  <si>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4"/>
  </si>
  <si>
    <r>
      <t>施設・事業所名</t>
    </r>
    <r>
      <rPr>
        <vertAlign val="superscript"/>
        <sz val="12"/>
        <rFont val="HGｺﾞｼｯｸM"/>
        <family val="3"/>
        <charset val="128"/>
      </rPr>
      <t>※1</t>
    </r>
    <rPh sb="0" eb="2">
      <t>シセツ</t>
    </rPh>
    <rPh sb="3" eb="6">
      <t>ジギョウショ</t>
    </rPh>
    <rPh sb="6" eb="7">
      <t>メイ</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</si>
  <si>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</si>
  <si>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</si>
  <si>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</si>
  <si>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</si>
  <si>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</si>
  <si>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</si>
  <si>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</si>
  <si>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</si>
  <si>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r>
      <t xml:space="preserve">小計
</t>
    </r>
    <r>
      <rPr>
        <sz val="12"/>
        <rFont val="ＭＳ ゴシック"/>
        <family val="3"/>
        <charset val="128"/>
      </rPr>
      <t>⑪
（⑧＋⑨＋⑩）</t>
    </r>
    <rPh sb="0" eb="1">
      <t>ショウ</t>
    </rPh>
    <rPh sb="1" eb="2">
      <t>ケイ</t>
    </rPh>
    <phoneticPr fontId="4"/>
  </si>
  <si>
    <t>計
⑬
（⑪＋⑫）</t>
    <rPh sb="0" eb="1">
      <t>ケイ</t>
    </rPh>
    <phoneticPr fontId="4"/>
  </si>
  <si>
    <t>計
⑯
（⑭＋⑮）</t>
    <rPh sb="0" eb="1">
      <t>ケイ</t>
    </rPh>
    <phoneticPr fontId="4"/>
  </si>
  <si>
    <t>賃金改善に
要した費用
⑰
（⑬-⑦-⑯）</t>
    <rPh sb="0" eb="2">
      <t>チンギン</t>
    </rPh>
    <rPh sb="2" eb="4">
      <t>カイゼン</t>
    </rPh>
    <rPh sb="6" eb="7">
      <t>ヨウ</t>
    </rPh>
    <rPh sb="9" eb="11">
      <t>ヒヨウ</t>
    </rPh>
    <phoneticPr fontId="4"/>
  </si>
  <si>
    <t>「適」で前年度から取組内容に変更がない場合又は「加算Ⅱ」の場合を除き、別紙様式２を添付すること。</t>
    <rPh sb="35" eb="37">
      <t>ベッシ</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</si>
  <si>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</si>
  <si>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</si>
  <si>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特定加算見込額【（１）⑤】</t>
    <rPh sb="0" eb="2">
      <t>トクテイ</t>
    </rPh>
    <rPh sb="2" eb="4">
      <t>カサン</t>
    </rPh>
    <rPh sb="4" eb="6">
      <t>ミコ</t>
    </rPh>
    <rPh sb="6" eb="7">
      <t>ガク</t>
    </rPh>
    <phoneticPr fontId="4"/>
  </si>
  <si>
    <t>賃金見込総額【（２）③－（２）④－（２）⑤】</t>
    <rPh sb="0" eb="2">
      <t>チンギン</t>
    </rPh>
    <rPh sb="2" eb="4">
      <t>ミコ</t>
    </rPh>
    <rPh sb="4" eb="6">
      <t>ソウガク</t>
    </rPh>
    <phoneticPr fontId="4"/>
  </si>
  <si>
    <t>※1</t>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</si>
  <si>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</si>
  <si>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</si>
  <si>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</si>
  <si>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t>※加算Ⅰ新規事由の有無の別により、以下により算出すること。
・加算Ⅰ新規事由がある場合：
（２）②－（３）①
・加算Ⅰ新規事由がない場合：
（３）⑥－｛（３）③－（３）④－（３）⑤｝－（４）②＋（４）④</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</si>
  <si>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</si>
  <si>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</si>
  <si>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</si>
  <si>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r>
      <t xml:space="preserve">④・⑤に係る
法定福利費等の
事業主負担額
</t>
    </r>
    <r>
      <rPr>
        <sz val="14"/>
        <rFont val="ＭＳ ゴシック"/>
        <family val="3"/>
        <charset val="128"/>
      </rPr>
      <t>⑥</t>
    </r>
    <rPh sb="4" eb="5">
      <t>カカ</t>
    </rPh>
    <phoneticPr fontId="4"/>
  </si>
  <si>
    <r>
      <t xml:space="preserve">⑪に係る
法定福利費等の
事業主負担額
</t>
    </r>
    <r>
      <rPr>
        <sz val="14"/>
        <rFont val="ＭＳ ゴシック"/>
        <family val="3"/>
        <charset val="128"/>
      </rPr>
      <t>⑫</t>
    </r>
    <rPh sb="2" eb="3">
      <t>カカ</t>
    </rPh>
    <phoneticPr fontId="4"/>
  </si>
  <si>
    <r>
      <t xml:space="preserve">加算前年度
の加算残額に
対応する
支払賃金※4
</t>
    </r>
    <r>
      <rPr>
        <sz val="12"/>
        <rFont val="ＭＳ ゴシック"/>
        <family val="3"/>
        <charset val="128"/>
      </rPr>
      <t>⑭</t>
    </r>
    <phoneticPr fontId="4"/>
  </si>
  <si>
    <r>
      <t xml:space="preserve">⑭に係る
法定福利費等の
事業主負担額
</t>
    </r>
    <r>
      <rPr>
        <sz val="14"/>
        <rFont val="ＭＳ ゴシック"/>
        <family val="3"/>
        <charset val="128"/>
      </rPr>
      <t>⑮</t>
    </r>
    <rPh sb="2" eb="3">
      <t>カカ</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</si>
  <si>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</si>
  <si>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　別紙様式６別添２の「同一事業者内における拠出見込額・受入見込額一覧表」を添付すること</t>
    <rPh sb="6" eb="8">
      <t>ベッテン</t>
    </rPh>
    <phoneticPr fontId="4"/>
  </si>
  <si>
    <t>加算Ⅱに係る手当又は基本給の総額【別紙様式６別添１（４）③＋別紙様式６別添１（５）③】</t>
    <rPh sb="0" eb="2">
      <t>カサン</t>
    </rPh>
    <rPh sb="4" eb="5">
      <t>カカ</t>
    </rPh>
    <rPh sb="6" eb="8">
      <t>テアテ</t>
    </rPh>
    <rPh sb="8" eb="9">
      <t>マタ</t>
    </rPh>
    <rPh sb="10" eb="13">
      <t>キホンキュウ</t>
    </rPh>
    <rPh sb="22" eb="24">
      <t>ベッテン</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</si>
  <si>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</si>
  <si>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</si>
  <si>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</si>
  <si>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</si>
  <si>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※加算Ⅱ新規事由の有無の別により以下により算出すること。
・加算Ⅱ新規事由がある場合：
（２）②－（３）①
・加算Ⅱ新規事由がない場合：
（２）①－｛別紙様式７別添１（６）③＋別紙様式７別添１（７）③｝</t>
    <phoneticPr fontId="4"/>
  </si>
  <si>
    <t>※1</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</si>
  <si>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</si>
  <si>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</si>
  <si>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</si>
  <si>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←【様式５】（３）②賃金改善実績総額と一致</t>
    <rPh sb="16" eb="17">
      <t>ソウ</t>
    </rPh>
    <phoneticPr fontId="4"/>
  </si>
  <si>
    <t>ア　常勤職員</t>
    <rPh sb="2" eb="4">
      <t>ジョウキン</t>
    </rPh>
    <rPh sb="4" eb="6">
      <t>ショクイン</t>
    </rPh>
    <phoneticPr fontId="4"/>
  </si>
  <si>
    <t>賃金改善
見込額
⑬
（⑩-⑥-⑪-⑫）</t>
    <rPh sb="0" eb="2">
      <t>チンギン</t>
    </rPh>
    <rPh sb="2" eb="4">
      <t>カイゼン</t>
    </rPh>
    <rPh sb="5" eb="7">
      <t>ミコミ</t>
    </rPh>
    <rPh sb="7" eb="8">
      <t>ガク</t>
    </rPh>
    <phoneticPr fontId="4"/>
  </si>
  <si>
    <t>※4</t>
    <phoneticPr fontId="4"/>
  </si>
  <si>
    <t>法定福利費等の事業主負担額を除く。基準年度については、処遇改善等加算通知第４の２(1)キによるものとする。</t>
    <rPh sb="12" eb="13">
      <t>ガク</t>
    </rPh>
    <rPh sb="14" eb="15">
      <t>ノゾ</t>
    </rPh>
    <rPh sb="36" eb="37">
      <t>ダイ</t>
    </rPh>
    <phoneticPr fontId="4"/>
  </si>
  <si>
    <t>処遇改善等加算通知第５の２(1)エに定める加算Ⅱの「賃金改善見込額」を対象職員ごとに算出して記入すること。法定福利費等の事業主負担額を除く。</t>
    <rPh sb="9" eb="10">
      <t>ダイ</t>
    </rPh>
    <rPh sb="18" eb="19">
      <t>サダ</t>
    </rPh>
    <rPh sb="21" eb="23">
      <t>カサン</t>
    </rPh>
    <rPh sb="26" eb="28">
      <t>チンギン</t>
    </rPh>
    <rPh sb="28" eb="30">
      <t>カイゼン</t>
    </rPh>
    <rPh sb="30" eb="32">
      <t>ミコ</t>
    </rPh>
    <rPh sb="32" eb="33">
      <t>ガク</t>
    </rPh>
    <rPh sb="33" eb="34">
      <t>ジツガク</t>
    </rPh>
    <rPh sb="35" eb="37">
      <t>タイショウ</t>
    </rPh>
    <rPh sb="37" eb="39">
      <t>ショクイン</t>
    </rPh>
    <rPh sb="42" eb="44">
      <t>サンシュツ</t>
    </rPh>
    <rPh sb="46" eb="48">
      <t>キニュウ</t>
    </rPh>
    <phoneticPr fontId="4"/>
  </si>
  <si>
    <t>処遇改善等加算通知第５の２(2)エに定める加算Ⅱの「賃金改善実績額」を対象職員ごとに算出して記入すること。法定福利費等の事業主負担額を除く。</t>
    <rPh sb="9" eb="10">
      <t>ダイ</t>
    </rPh>
    <rPh sb="18" eb="19">
      <t>サダ</t>
    </rPh>
    <rPh sb="21" eb="23">
      <t>カサン</t>
    </rPh>
    <rPh sb="26" eb="28">
      <t>チンギン</t>
    </rPh>
    <rPh sb="28" eb="30">
      <t>カイゼン</t>
    </rPh>
    <rPh sb="30" eb="32">
      <t>ジッセキ</t>
    </rPh>
    <rPh sb="32" eb="33">
      <t>ガク</t>
    </rPh>
    <rPh sb="35" eb="37">
      <t>タイショウ</t>
    </rPh>
    <rPh sb="37" eb="39">
      <t>ショクイン</t>
    </rPh>
    <rPh sb="42" eb="44">
      <t>サンシュツ</t>
    </rPh>
    <rPh sb="46" eb="48">
      <t>キニュウ</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</si>
  <si>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</si>
  <si>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t>⑩のうち
加算Ⅱの新規事由による賃金改善額※7
⑫</t>
    <phoneticPr fontId="4"/>
  </si>
  <si>
    <t>⑩のうち
加算前年度の加算残額に係る支払賃金※6
⑪</t>
    <phoneticPr fontId="4"/>
  </si>
  <si>
    <t>←【様式４】（２）②賃金改善見込総額と一致</t>
    <rPh sb="14" eb="16">
      <t>ミコ</t>
    </rPh>
    <rPh sb="16" eb="17">
      <t>ソウ</t>
    </rPh>
    <phoneticPr fontId="4"/>
  </si>
  <si>
    <t>←【様式４】（２）⑨事業主負担増加見込総額</t>
    <rPh sb="17" eb="19">
      <t>ミコ</t>
    </rPh>
    <phoneticPr fontId="4"/>
  </si>
  <si>
    <t>←【様式４】（２）①賃金改善等見込み総額と一致</t>
    <rPh sb="15" eb="17">
      <t>ミコ</t>
    </rPh>
    <rPh sb="21" eb="23">
      <t>イッチ</t>
    </rPh>
    <phoneticPr fontId="4"/>
  </si>
  <si>
    <t>指導教諭</t>
    <rPh sb="0" eb="2">
      <t>シドウ</t>
    </rPh>
    <rPh sb="2" eb="4">
      <t>キョウユ</t>
    </rPh>
    <phoneticPr fontId="4"/>
  </si>
  <si>
    <t>幼稚園教諭</t>
    <rPh sb="0" eb="3">
      <t>ヨウチエン</t>
    </rPh>
    <rPh sb="3" eb="5">
      <t>キョウユ</t>
    </rPh>
    <phoneticPr fontId="4"/>
  </si>
  <si>
    <t>◇◇◇リーダー</t>
    <phoneticPr fontId="4"/>
  </si>
  <si>
    <t>⑤加算Ⅱの新規事由による賃金改善額</t>
    <phoneticPr fontId="4"/>
  </si>
  <si>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4"/>
  </si>
  <si>
    <t>（３）賃金改善等実績総額</t>
    <rPh sb="3" eb="5">
      <t>チンギン</t>
    </rPh>
    <rPh sb="5" eb="7">
      <t>カイゼン</t>
    </rPh>
    <rPh sb="7" eb="8">
      <t>トウ</t>
    </rPh>
    <rPh sb="8" eb="10">
      <t>ジッセキ</t>
    </rPh>
    <rPh sb="10" eb="11">
      <t>ソウ</t>
    </rPh>
    <rPh sb="11" eb="12">
      <t>ガク</t>
    </rPh>
    <phoneticPr fontId="4"/>
  </si>
  <si>
    <t>⑥基準年度の賃金水準（当該年度に係る加算残額を含む。役職手当、職務手当など職位、職責又は職務内容等に応じて決まって毎月支払われる手当又は基本給に限る。）</t>
    <phoneticPr fontId="4"/>
  </si>
  <si>
    <t>例4</t>
    <rPh sb="0" eb="1">
      <t>レイ</t>
    </rPh>
    <phoneticPr fontId="4"/>
  </si>
  <si>
    <t>例5</t>
    <rPh sb="0" eb="1">
      <t>レイ</t>
    </rPh>
    <phoneticPr fontId="4"/>
  </si>
  <si>
    <t>⑥基準年度の賃金水準（当該年度に係る加算残額を含む。役職手当、職務手当など職位、職責又は職務内容等に応じて決まって毎月支払われる手当又は基本給に限る。）</t>
    <phoneticPr fontId="4"/>
  </si>
  <si>
    <t>別紙様式４別添２の「同一事業者内における拠出見込額・受入見込額一覧表」を添付すること。</t>
    <rPh sb="5" eb="7">
      <t>ベッテン</t>
    </rPh>
    <phoneticPr fontId="4"/>
  </si>
  <si>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4"/>
  </si>
  <si>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4"/>
  </si>
  <si>
    <t>別紙様式１</t>
    <rPh sb="0" eb="2">
      <t>ベッシ</t>
    </rPh>
    <rPh sb="2" eb="4">
      <t>ヨウシキ</t>
    </rPh>
    <phoneticPr fontId="4"/>
  </si>
  <si>
    <t>別紙様式２</t>
    <rPh sb="0" eb="2">
      <t>ベッシ</t>
    </rPh>
    <rPh sb="2" eb="4">
      <t>ヨウシキ</t>
    </rPh>
    <phoneticPr fontId="4"/>
  </si>
  <si>
    <t>別紙様式３</t>
    <rPh sb="0" eb="2">
      <t>ベッシ</t>
    </rPh>
    <rPh sb="2" eb="4">
      <t>ヨウシキ</t>
    </rPh>
    <phoneticPr fontId="4"/>
  </si>
  <si>
    <t>別紙様式４</t>
    <rPh sb="0" eb="2">
      <t>ベッシ</t>
    </rPh>
    <rPh sb="2" eb="4">
      <t>ヨウシキ</t>
    </rPh>
    <phoneticPr fontId="4"/>
  </si>
  <si>
    <t>別紙様式４別添１</t>
    <rPh sb="0" eb="2">
      <t>ベッシ</t>
    </rPh>
    <rPh sb="2" eb="4">
      <t>ヨウシキ</t>
    </rPh>
    <rPh sb="5" eb="7">
      <t>ベッテン</t>
    </rPh>
    <phoneticPr fontId="4"/>
  </si>
  <si>
    <t>別紙様式４別添２</t>
    <rPh sb="0" eb="2">
      <t>ベッシ</t>
    </rPh>
    <rPh sb="2" eb="4">
      <t>ヨウシキ</t>
    </rPh>
    <rPh sb="5" eb="7">
      <t>ベッテン</t>
    </rPh>
    <phoneticPr fontId="4"/>
  </si>
  <si>
    <t>別紙様式５</t>
    <rPh sb="0" eb="2">
      <t>ベッシ</t>
    </rPh>
    <rPh sb="2" eb="4">
      <t>ヨウシキ</t>
    </rPh>
    <phoneticPr fontId="4"/>
  </si>
  <si>
    <t>別紙様式５別添１（令和元年度）</t>
    <rPh sb="0" eb="2">
      <t>ベッシ</t>
    </rPh>
    <rPh sb="2" eb="4">
      <t>ヨウシキ</t>
    </rPh>
    <rPh sb="5" eb="7">
      <t>ベッテン</t>
    </rPh>
    <rPh sb="9" eb="11">
      <t>レイワ</t>
    </rPh>
    <rPh sb="11" eb="13">
      <t>ガンネン</t>
    </rPh>
    <rPh sb="13" eb="14">
      <t>ド</t>
    </rPh>
    <phoneticPr fontId="4"/>
  </si>
  <si>
    <t>別紙様式５別添２（令和元年度）</t>
    <rPh sb="0" eb="2">
      <t>ベッシ</t>
    </rPh>
    <rPh sb="2" eb="4">
      <t>ヨウシキ</t>
    </rPh>
    <rPh sb="5" eb="7">
      <t>ベッテン</t>
    </rPh>
    <phoneticPr fontId="4"/>
  </si>
  <si>
    <t>別紙様式５別添１</t>
    <rPh sb="0" eb="2">
      <t>ベッシ</t>
    </rPh>
    <rPh sb="2" eb="4">
      <t>ヨウシキ</t>
    </rPh>
    <rPh sb="5" eb="7">
      <t>ベッテン</t>
    </rPh>
    <phoneticPr fontId="4"/>
  </si>
  <si>
    <t>別紙様式５別添２</t>
    <rPh sb="0" eb="2">
      <t>ベッシ</t>
    </rPh>
    <rPh sb="2" eb="4">
      <t>ヨウシキ</t>
    </rPh>
    <rPh sb="5" eb="7">
      <t>ベッテン</t>
    </rPh>
    <phoneticPr fontId="4"/>
  </si>
  <si>
    <t>別紙様式６</t>
    <rPh sb="0" eb="2">
      <t>ベッシ</t>
    </rPh>
    <rPh sb="2" eb="4">
      <t>ヨウシキ</t>
    </rPh>
    <phoneticPr fontId="4"/>
  </si>
  <si>
    <t>別紙様式６別添１</t>
    <rPh sb="0" eb="2">
      <t>ベッシ</t>
    </rPh>
    <rPh sb="2" eb="4">
      <t>ヨウシキ</t>
    </rPh>
    <rPh sb="5" eb="7">
      <t>ベッテン</t>
    </rPh>
    <phoneticPr fontId="4"/>
  </si>
  <si>
    <t>別紙様式６別添２</t>
    <rPh sb="0" eb="2">
      <t>ベッシ</t>
    </rPh>
    <rPh sb="2" eb="4">
      <t>ヨウシキ</t>
    </rPh>
    <rPh sb="5" eb="7">
      <t>ベッテン</t>
    </rPh>
    <phoneticPr fontId="4"/>
  </si>
  <si>
    <t>別紙様式７</t>
    <rPh sb="0" eb="2">
      <t>ベッシ</t>
    </rPh>
    <rPh sb="2" eb="4">
      <t>ヨウシキ</t>
    </rPh>
    <phoneticPr fontId="4"/>
  </si>
  <si>
    <t>別紙様式７別添１（令和元年度）</t>
    <rPh sb="0" eb="2">
      <t>ベッシ</t>
    </rPh>
    <rPh sb="2" eb="4">
      <t>ヨウシキ</t>
    </rPh>
    <rPh sb="5" eb="7">
      <t>ベッテン</t>
    </rPh>
    <rPh sb="9" eb="11">
      <t>レイワ</t>
    </rPh>
    <rPh sb="11" eb="13">
      <t>ガンネン</t>
    </rPh>
    <rPh sb="13" eb="14">
      <t>ド</t>
    </rPh>
    <phoneticPr fontId="4"/>
  </si>
  <si>
    <t>別紙様式７別添２（令和元年度）</t>
    <rPh sb="0" eb="2">
      <t>ベッシ</t>
    </rPh>
    <rPh sb="2" eb="4">
      <t>ヨウシキ</t>
    </rPh>
    <rPh sb="5" eb="7">
      <t>ベッテン</t>
    </rPh>
    <phoneticPr fontId="4"/>
  </si>
  <si>
    <t>別紙様式７別添１</t>
    <rPh sb="0" eb="2">
      <t>ベッシ</t>
    </rPh>
    <rPh sb="2" eb="4">
      <t>ヨウシキ</t>
    </rPh>
    <rPh sb="5" eb="7">
      <t>ベッテン</t>
    </rPh>
    <phoneticPr fontId="4"/>
  </si>
  <si>
    <t>別紙様式７別添２</t>
    <rPh sb="0" eb="2">
      <t>ベッシ</t>
    </rPh>
    <rPh sb="2" eb="4">
      <t>ヨウシキ</t>
    </rPh>
    <rPh sb="5" eb="7">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</si>
</sst>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
    <numFmt numFmtId="178" formatCode="0.0_ "/>
    <numFmt numFmtId="179" formatCode="#,##0;&quot;▲ &quot;#,##0"/>
    <numFmt numFmtId="180" formatCode="#,##0_ ;[Red]\-#,##0\ "/>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b/>
      <sz val="9"/>
      <color indexed="81"/>
      <name val="ＭＳ Ｐゴシック"/>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indexed="81"/>
      <name val="MS P ゴシック"/>
      <family val="3"/>
      <charset val="128"/>
    </font>
    <font>
      <sz val="10"/>
      <color indexed="10"/>
      <name val="MS P ゴシック"/>
      <family val="3"/>
      <charset val="128"/>
    </font>
    <font>
      <sz val="9"/>
      <color indexed="81"/>
      <name val="MS P ゴシック"/>
      <family val="3"/>
      <charset val="128"/>
    </font>
    <font>
      <sz val="9"/>
      <color indexed="10"/>
      <name val="MS P ゴシック"/>
      <family val="3"/>
      <charset val="128"/>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1"/>
      <name val="ＭＳ ゴシック"/>
      <family val="3"/>
      <charset val="128"/>
    </font>
    <font>
      <sz val="10"/>
      <color theme="1"/>
      <name val="HGｺﾞｼｯｸM"/>
      <family val="3"/>
      <charset val="128"/>
    </font>
    <font>
      <sz val="11"/>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8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hair">
        <color indexed="64"/>
      </top>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2" fillId="0" borderId="0"/>
    <xf numFmtId="0" fontId="12" fillId="0" borderId="0"/>
    <xf numFmtId="0" fontId="12" fillId="0" borderId="0"/>
    <xf numFmtId="0" fontId="12" fillId="0" borderId="0">
      <alignment vertical="center"/>
    </xf>
    <xf numFmtId="0" fontId="3" fillId="0" borderId="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27" fillId="0" borderId="0"/>
    <xf numFmtId="0" fontId="30" fillId="0" borderId="0">
      <alignment vertical="center"/>
    </xf>
    <xf numFmtId="0" fontId="12" fillId="0" borderId="0"/>
  </cellStyleXfs>
  <cellXfs count="1721">
    <xf numFmtId="0" fontId="0" fillId="0" borderId="0" xfId="0">
      <alignment vertical="center"/>
    </xf>
    <xf numFmtId="0" fontId="5" fillId="0" borderId="0" xfId="0" applyFont="1" applyProtection="1">
      <alignment vertical="center"/>
    </xf>
    <xf numFmtId="0" fontId="8" fillId="4" borderId="146" xfId="0" applyFont="1" applyFill="1" applyBorder="1" applyAlignment="1" applyProtection="1">
      <alignment horizontal="left" vertical="center"/>
      <protection locked="0"/>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6" fillId="0" borderId="0" xfId="0" applyFont="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0" fontId="5" fillId="0" borderId="16" xfId="0" applyFont="1" applyBorder="1" applyProtection="1">
      <alignment vertical="center"/>
    </xf>
    <xf numFmtId="0" fontId="5" fillId="0" borderId="36" xfId="0" applyFont="1" applyBorder="1" applyAlignment="1" applyProtection="1">
      <alignment horizontal="distributed" vertical="center"/>
    </xf>
    <xf numFmtId="0" fontId="5" fillId="0" borderId="0" xfId="0" applyFont="1" applyBorder="1" applyAlignment="1" applyProtection="1">
      <alignment vertical="center"/>
    </xf>
    <xf numFmtId="0" fontId="8" fillId="0" borderId="0" xfId="0" applyFont="1" applyBorder="1" applyAlignment="1" applyProtection="1">
      <alignment horizontal="left" vertical="center"/>
    </xf>
    <xf numFmtId="0" fontId="5"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16" fillId="0" borderId="0" xfId="0" applyFont="1" applyBorder="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7" fillId="0" borderId="17" xfId="0" applyFont="1" applyBorder="1" applyAlignment="1" applyProtection="1">
      <alignment vertical="center"/>
    </xf>
    <xf numFmtId="0" fontId="17" fillId="0" borderId="80" xfId="0" applyFont="1" applyBorder="1" applyAlignment="1" applyProtection="1">
      <alignment vertical="center"/>
    </xf>
    <xf numFmtId="0" fontId="7" fillId="0" borderId="48" xfId="0" applyFont="1" applyBorder="1" applyAlignment="1" applyProtection="1">
      <alignment vertical="center"/>
    </xf>
    <xf numFmtId="0" fontId="5" fillId="0" borderId="98" xfId="0" applyFont="1" applyBorder="1" applyProtection="1">
      <alignment vertical="center"/>
    </xf>
    <xf numFmtId="0" fontId="5" fillId="0" borderId="98" xfId="0" applyFont="1" applyBorder="1" applyAlignment="1" applyProtection="1">
      <alignment horizontal="center" vertical="center" wrapText="1"/>
    </xf>
    <xf numFmtId="0" fontId="5" fillId="0" borderId="98" xfId="0" applyFont="1" applyBorder="1" applyAlignment="1" applyProtection="1">
      <alignment horizontal="distributed" vertical="center"/>
    </xf>
    <xf numFmtId="0" fontId="5" fillId="0" borderId="101" xfId="0" applyFont="1" applyBorder="1" applyProtection="1">
      <alignment vertical="center"/>
    </xf>
    <xf numFmtId="0" fontId="5" fillId="0" borderId="101" xfId="0" applyFont="1" applyBorder="1" applyAlignment="1" applyProtection="1">
      <alignment horizontal="center" vertical="center" wrapText="1"/>
    </xf>
    <xf numFmtId="0" fontId="5" fillId="0" borderId="101" xfId="0" applyFont="1" applyBorder="1" applyAlignment="1" applyProtection="1">
      <alignment horizontal="distributed" vertical="center"/>
    </xf>
    <xf numFmtId="0" fontId="5" fillId="0" borderId="100" xfId="0" applyFont="1" applyBorder="1" applyProtection="1">
      <alignment vertical="center"/>
    </xf>
    <xf numFmtId="0" fontId="5" fillId="0" borderId="102" xfId="0" applyFont="1" applyBorder="1" applyAlignment="1" applyProtection="1">
      <alignment horizontal="center" vertical="center" wrapText="1"/>
    </xf>
    <xf numFmtId="0" fontId="5" fillId="0" borderId="116" xfId="0" applyFont="1" applyBorder="1" applyProtection="1">
      <alignment vertical="center"/>
    </xf>
    <xf numFmtId="0" fontId="5" fillId="0" borderId="116" xfId="0" applyFont="1" applyBorder="1" applyAlignment="1" applyProtection="1">
      <alignment horizontal="center" vertical="center" wrapText="1"/>
    </xf>
    <xf numFmtId="0" fontId="5" fillId="0" borderId="116" xfId="0" applyFont="1" applyBorder="1" applyAlignment="1" applyProtection="1">
      <alignment horizontal="distributed" vertical="center"/>
    </xf>
    <xf numFmtId="0" fontId="5" fillId="0" borderId="124" xfId="0" applyFont="1" applyBorder="1" applyProtection="1">
      <alignment vertical="center"/>
    </xf>
    <xf numFmtId="0" fontId="5" fillId="0" borderId="106" xfId="0" applyFont="1" applyBorder="1" applyProtection="1">
      <alignment vertical="center"/>
    </xf>
    <xf numFmtId="0" fontId="5" fillId="0" borderId="106" xfId="0" applyFont="1" applyBorder="1" applyAlignment="1" applyProtection="1">
      <alignment horizontal="center" vertical="center" wrapText="1"/>
    </xf>
    <xf numFmtId="0" fontId="5" fillId="0" borderId="106" xfId="0" applyFont="1" applyBorder="1" applyAlignment="1" applyProtection="1">
      <alignment horizontal="distributed" vertical="center"/>
    </xf>
    <xf numFmtId="0" fontId="5" fillId="0" borderId="5"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horizontal="distributed" vertical="center"/>
    </xf>
    <xf numFmtId="0" fontId="5" fillId="0" borderId="104" xfId="0" applyFont="1" applyBorder="1" applyProtection="1">
      <alignment vertical="center"/>
    </xf>
    <xf numFmtId="0" fontId="5" fillId="0" borderId="104" xfId="0" applyFont="1" applyBorder="1" applyAlignment="1" applyProtection="1">
      <alignment horizontal="center" vertical="center" wrapText="1"/>
    </xf>
    <xf numFmtId="0" fontId="5" fillId="0" borderId="104" xfId="0" applyFont="1" applyBorder="1" applyAlignment="1" applyProtection="1">
      <alignment horizontal="distributed" vertical="center"/>
    </xf>
    <xf numFmtId="0" fontId="5" fillId="0" borderId="99"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6" xfId="0" applyFont="1" applyBorder="1" applyAlignment="1" applyProtection="1">
      <alignment horizontal="distributed" vertical="center"/>
    </xf>
    <xf numFmtId="0" fontId="5" fillId="0" borderId="48" xfId="0" applyFont="1" applyBorder="1" applyAlignment="1" applyProtection="1">
      <alignment horizontal="center" vertical="center" wrapText="1"/>
    </xf>
    <xf numFmtId="0" fontId="5" fillId="0" borderId="97" xfId="0" applyFont="1" applyBorder="1" applyProtection="1">
      <alignment vertical="center"/>
    </xf>
    <xf numFmtId="0" fontId="5" fillId="0" borderId="119" xfId="0" applyFont="1" applyBorder="1" applyProtection="1">
      <alignment vertical="center"/>
    </xf>
    <xf numFmtId="0" fontId="5" fillId="0" borderId="109" xfId="0" applyFont="1" applyBorder="1" applyProtection="1">
      <alignment vertical="center"/>
    </xf>
    <xf numFmtId="0" fontId="5" fillId="0" borderId="6" xfId="0" applyFont="1" applyBorder="1" applyProtection="1">
      <alignment vertical="center"/>
    </xf>
    <xf numFmtId="0" fontId="5" fillId="0" borderId="9"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79" xfId="0" applyFont="1" applyBorder="1" applyProtection="1">
      <alignment vertical="center"/>
    </xf>
    <xf numFmtId="0" fontId="5" fillId="0" borderId="36" xfId="0" applyFont="1" applyBorder="1" applyProtection="1">
      <alignment vertical="center"/>
    </xf>
    <xf numFmtId="0" fontId="5" fillId="0" borderId="36" xfId="0" applyFont="1" applyBorder="1" applyAlignment="1" applyProtection="1">
      <alignment horizontal="center" vertical="center" wrapText="1"/>
    </xf>
    <xf numFmtId="0" fontId="7" fillId="0" borderId="118" xfId="0" applyFont="1" applyBorder="1" applyAlignment="1" applyProtection="1">
      <alignment vertical="center"/>
    </xf>
    <xf numFmtId="0" fontId="7" fillId="0" borderId="114" xfId="0" applyFont="1" applyBorder="1" applyAlignment="1" applyProtection="1">
      <alignment vertical="center"/>
    </xf>
    <xf numFmtId="0" fontId="5" fillId="0" borderId="111" xfId="0" applyFont="1" applyBorder="1" applyAlignment="1" applyProtection="1">
      <alignment vertical="center"/>
    </xf>
    <xf numFmtId="0" fontId="5" fillId="0" borderId="111" xfId="0" applyFont="1" applyBorder="1" applyAlignment="1" applyProtection="1">
      <alignment horizontal="distributed" vertical="center"/>
    </xf>
    <xf numFmtId="0" fontId="5" fillId="0" borderId="111" xfId="0" applyFont="1" applyBorder="1" applyAlignment="1" applyProtection="1">
      <alignment horizontal="center" vertical="center" wrapText="1"/>
    </xf>
    <xf numFmtId="0" fontId="7" fillId="0" borderId="113" xfId="0" applyFont="1" applyBorder="1" applyAlignment="1" applyProtection="1">
      <alignment vertical="center"/>
    </xf>
    <xf numFmtId="0" fontId="8" fillId="0" borderId="0" xfId="0" applyFont="1" applyAlignment="1" applyProtection="1">
      <alignment vertical="center"/>
    </xf>
    <xf numFmtId="0" fontId="7" fillId="3" borderId="68" xfId="0" applyFont="1" applyFill="1" applyBorder="1" applyAlignment="1" applyProtection="1">
      <alignment vertical="center"/>
      <protection locked="0"/>
    </xf>
    <xf numFmtId="176" fontId="6" fillId="0" borderId="0" xfId="0" applyNumberFormat="1" applyFont="1" applyBorder="1" applyAlignment="1" applyProtection="1">
      <alignment horizontal="center" vertical="center"/>
    </xf>
    <xf numFmtId="0" fontId="5" fillId="0" borderId="7" xfId="0" applyFont="1" applyBorder="1" applyProtection="1">
      <alignment vertical="center"/>
    </xf>
    <xf numFmtId="0" fontId="7" fillId="0" borderId="0" xfId="0" applyFont="1" applyBorder="1" applyAlignment="1" applyProtection="1">
      <alignment horizontal="distributed" vertical="center"/>
    </xf>
    <xf numFmtId="0" fontId="5" fillId="2" borderId="19" xfId="0" applyFont="1" applyFill="1" applyBorder="1" applyAlignment="1" applyProtection="1">
      <alignment horizontal="distributed" vertical="center"/>
    </xf>
    <xf numFmtId="0" fontId="5" fillId="2" borderId="21"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22" xfId="0" applyFont="1" applyFill="1" applyBorder="1" applyAlignment="1" applyProtection="1">
      <alignment horizontal="distributed" vertical="center"/>
    </xf>
    <xf numFmtId="0" fontId="7" fillId="0" borderId="7" xfId="0" applyFont="1" applyBorder="1" applyAlignment="1" applyProtection="1">
      <alignment horizontal="right" vertical="center"/>
    </xf>
    <xf numFmtId="0" fontId="7" fillId="0" borderId="11" xfId="0" applyFont="1" applyBorder="1" applyAlignment="1" applyProtection="1">
      <alignment horizontal="right" vertical="center"/>
    </xf>
    <xf numFmtId="0" fontId="7" fillId="0" borderId="95" xfId="0" applyFont="1" applyBorder="1" applyAlignment="1" applyProtection="1">
      <alignment horizontal="right" vertical="center"/>
    </xf>
    <xf numFmtId="0" fontId="8" fillId="0" borderId="0" xfId="0" applyFont="1" applyProtection="1">
      <alignment vertical="center"/>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7" fillId="0" borderId="93" xfId="0" applyFont="1" applyBorder="1" applyAlignment="1" applyProtection="1">
      <alignment horizontal="lef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7" fillId="0" borderId="71" xfId="0" applyFont="1" applyBorder="1" applyAlignment="1" applyProtection="1">
      <alignment horizontal="left" vertical="center"/>
    </xf>
    <xf numFmtId="0" fontId="7" fillId="0" borderId="0" xfId="8" applyFont="1" applyProtection="1">
      <alignment vertical="center"/>
    </xf>
    <xf numFmtId="0" fontId="7" fillId="0" borderId="0" xfId="8" applyFont="1" applyAlignment="1" applyProtection="1">
      <alignment vertical="center" wrapText="1"/>
    </xf>
    <xf numFmtId="176" fontId="7" fillId="0" borderId="43" xfId="0" applyNumberFormat="1" applyFont="1" applyBorder="1" applyAlignment="1" applyProtection="1">
      <alignment horizontal="center" vertical="center"/>
    </xf>
    <xf numFmtId="176" fontId="7" fillId="0" borderId="95" xfId="0" applyNumberFormat="1" applyFont="1" applyBorder="1" applyAlignment="1" applyProtection="1">
      <alignment horizontal="right" vertical="center"/>
    </xf>
    <xf numFmtId="0" fontId="7" fillId="0" borderId="0" xfId="8" applyFont="1" applyFill="1" applyProtection="1">
      <alignment vertical="center"/>
    </xf>
    <xf numFmtId="0" fontId="5" fillId="0" borderId="0" xfId="0" applyFont="1" applyFill="1" applyProtection="1">
      <alignment vertical="center"/>
    </xf>
    <xf numFmtId="0" fontId="7" fillId="0" borderId="0" xfId="8" applyFont="1" applyBorder="1" applyProtection="1">
      <alignment vertical="center"/>
    </xf>
    <xf numFmtId="0" fontId="7" fillId="0" borderId="0" xfId="8" applyFont="1" applyBorder="1" applyAlignment="1" applyProtection="1">
      <alignment vertical="top"/>
    </xf>
    <xf numFmtId="0" fontId="5" fillId="3" borderId="63" xfId="0" applyFont="1" applyFill="1" applyBorder="1" applyAlignment="1" applyProtection="1">
      <alignment horizontal="center" vertical="center"/>
      <protection locked="0"/>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5" fillId="3" borderId="63" xfId="0" applyFont="1" applyFill="1" applyBorder="1" applyAlignment="1" applyProtection="1">
      <alignment horizontal="center" vertical="center" shrinkToFit="1"/>
      <protection locked="0"/>
    </xf>
    <xf numFmtId="0" fontId="5" fillId="2" borderId="151" xfId="0" applyFont="1" applyFill="1" applyBorder="1" applyAlignment="1" applyProtection="1">
      <alignment horizontal="distributed" vertical="center"/>
    </xf>
    <xf numFmtId="0" fontId="22" fillId="0" borderId="0" xfId="0" applyFont="1" applyProtection="1">
      <alignment vertical="center"/>
    </xf>
    <xf numFmtId="0" fontId="7" fillId="0" borderId="0" xfId="0" applyFont="1" applyFill="1" applyBorder="1" applyAlignment="1" applyProtection="1">
      <alignment horizontal="distributed" vertical="center"/>
    </xf>
    <xf numFmtId="0" fontId="17" fillId="0" borderId="25" xfId="0" applyFont="1" applyBorder="1" applyAlignment="1" applyProtection="1">
      <alignment vertical="center"/>
    </xf>
    <xf numFmtId="0" fontId="5" fillId="0" borderId="101" xfId="0" applyFont="1" applyBorder="1" applyAlignment="1" applyProtection="1">
      <alignment vertical="center" wrapText="1"/>
    </xf>
    <xf numFmtId="0" fontId="5" fillId="0" borderId="101" xfId="0" applyFont="1" applyBorder="1" applyAlignment="1" applyProtection="1">
      <alignment vertical="center"/>
    </xf>
    <xf numFmtId="0" fontId="5" fillId="0" borderId="154" xfId="0" applyFont="1" applyBorder="1" applyAlignment="1" applyProtection="1">
      <alignment horizontal="center" vertical="center" wrapText="1"/>
    </xf>
    <xf numFmtId="0" fontId="5" fillId="0" borderId="155" xfId="0" applyFont="1" applyBorder="1" applyAlignment="1" applyProtection="1">
      <alignment horizontal="center" vertical="center" wrapText="1"/>
    </xf>
    <xf numFmtId="0" fontId="7" fillId="0" borderId="51" xfId="0" applyFont="1" applyBorder="1" applyAlignment="1" applyProtection="1">
      <alignment horizontal="left" vertical="center"/>
    </xf>
    <xf numFmtId="0" fontId="7" fillId="4" borderId="15"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93" xfId="0" applyFont="1" applyBorder="1" applyAlignment="1" applyProtection="1">
      <alignment horizontal="right" vertical="center"/>
    </xf>
    <xf numFmtId="0" fontId="5" fillId="0" borderId="47" xfId="0" applyFont="1" applyBorder="1" applyProtection="1">
      <alignment vertical="center"/>
    </xf>
    <xf numFmtId="0" fontId="5" fillId="3" borderId="89"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9" xfId="0" applyFont="1" applyFill="1" applyBorder="1" applyAlignment="1" applyProtection="1">
      <alignment horizontal="center" vertical="center" shrinkToFit="1"/>
      <protection locked="0"/>
    </xf>
    <xf numFmtId="176" fontId="7" fillId="0" borderId="1" xfId="0" applyNumberFormat="1" applyFont="1" applyBorder="1" applyAlignment="1" applyProtection="1">
      <alignment horizontal="center" vertical="center"/>
    </xf>
    <xf numFmtId="0" fontId="28" fillId="0" borderId="0" xfId="9" applyFont="1" applyAlignment="1" applyProtection="1">
      <alignment vertical="top"/>
    </xf>
    <xf numFmtId="0" fontId="29" fillId="0" borderId="0" xfId="9" applyFont="1" applyProtection="1"/>
    <xf numFmtId="0" fontId="29" fillId="0" borderId="0" xfId="9" applyFont="1" applyBorder="1" applyAlignment="1" applyProtection="1">
      <alignment horizontal="center" vertical="center"/>
    </xf>
    <xf numFmtId="0" fontId="29" fillId="0" borderId="0" xfId="9" applyFont="1" applyBorder="1" applyAlignment="1" applyProtection="1">
      <alignment horizontal="center"/>
    </xf>
    <xf numFmtId="0" fontId="29" fillId="0" borderId="7" xfId="9" applyFont="1" applyBorder="1" applyAlignment="1" applyProtection="1">
      <alignment horizontal="center"/>
    </xf>
    <xf numFmtId="0" fontId="31" fillId="8" borderId="41" xfId="11" applyFont="1" applyFill="1" applyBorder="1" applyAlignment="1" applyProtection="1">
      <alignment horizontal="center" vertical="center" wrapText="1" shrinkToFit="1"/>
    </xf>
    <xf numFmtId="0" fontId="33" fillId="0" borderId="0" xfId="9" applyFont="1" applyProtection="1"/>
    <xf numFmtId="0" fontId="34" fillId="0" borderId="0" xfId="9" applyFont="1" applyAlignment="1" applyProtection="1">
      <alignment vertical="top"/>
    </xf>
    <xf numFmtId="0" fontId="33" fillId="0" borderId="0" xfId="9" applyFont="1" applyAlignment="1" applyProtection="1">
      <alignment vertical="top" wrapText="1"/>
    </xf>
    <xf numFmtId="0" fontId="33" fillId="0" borderId="0" xfId="9" applyFont="1" applyAlignment="1" applyProtection="1">
      <alignment vertical="top"/>
    </xf>
    <xf numFmtId="0" fontId="33" fillId="0" borderId="0" xfId="9" applyFont="1" applyBorder="1" applyProtection="1"/>
    <xf numFmtId="0" fontId="35" fillId="0" borderId="0" xfId="9" applyFont="1" applyProtection="1"/>
    <xf numFmtId="0" fontId="36" fillId="0" borderId="0" xfId="9" applyFont="1" applyProtection="1"/>
    <xf numFmtId="0" fontId="37" fillId="0" borderId="0" xfId="9" applyFont="1" applyProtection="1"/>
    <xf numFmtId="0" fontId="37" fillId="0" borderId="0" xfId="9" applyFont="1" applyAlignment="1" applyProtection="1">
      <alignment vertical="top"/>
    </xf>
    <xf numFmtId="0" fontId="38" fillId="0" borderId="0" xfId="9" applyFont="1" applyProtection="1"/>
    <xf numFmtId="0" fontId="5" fillId="0" borderId="50" xfId="0" applyFont="1" applyBorder="1" applyProtection="1">
      <alignment vertical="center"/>
    </xf>
    <xf numFmtId="0" fontId="7" fillId="0" borderId="11" xfId="0" applyFont="1" applyBorder="1" applyAlignment="1" applyProtection="1">
      <alignment horizontal="left" vertical="center"/>
    </xf>
    <xf numFmtId="0" fontId="8" fillId="0" borderId="0" xfId="0" applyFont="1" applyAlignment="1" applyProtection="1">
      <alignment horizontal="left" vertical="center"/>
    </xf>
    <xf numFmtId="38" fontId="8" fillId="0" borderId="0" xfId="0" applyNumberFormat="1" applyFont="1" applyProtection="1">
      <alignment vertical="center"/>
    </xf>
    <xf numFmtId="0" fontId="29" fillId="0" borderId="34" xfId="9" applyFont="1" applyBorder="1" applyAlignment="1" applyProtection="1">
      <alignment horizontal="center"/>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46" xfId="0" applyFont="1" applyBorder="1" applyAlignment="1" applyProtection="1">
      <alignment horizontal="left" vertical="center"/>
    </xf>
    <xf numFmtId="176" fontId="7" fillId="0" borderId="8" xfId="0" applyNumberFormat="1" applyFont="1" applyBorder="1" applyAlignment="1" applyProtection="1">
      <alignment horizontal="right" vertical="center"/>
    </xf>
    <xf numFmtId="0" fontId="7" fillId="0" borderId="68" xfId="0" applyFont="1" applyBorder="1" applyAlignment="1" applyProtection="1">
      <alignment vertical="center"/>
    </xf>
    <xf numFmtId="0" fontId="7" fillId="0" borderId="0" xfId="0" applyFont="1" applyFill="1" applyBorder="1" applyProtection="1">
      <alignment vertical="center"/>
    </xf>
    <xf numFmtId="0" fontId="8" fillId="0" borderId="0" xfId="0" applyFont="1" applyBorder="1" applyAlignment="1" applyProtection="1">
      <alignment horizontal="center" vertical="center"/>
    </xf>
    <xf numFmtId="0" fontId="7" fillId="0" borderId="2" xfId="0" applyFont="1" applyFill="1" applyBorder="1" applyProtection="1">
      <alignment vertical="center"/>
    </xf>
    <xf numFmtId="0" fontId="7" fillId="0" borderId="4" xfId="0" applyFont="1" applyFill="1" applyBorder="1" applyProtection="1">
      <alignment vertical="center"/>
    </xf>
    <xf numFmtId="0" fontId="7" fillId="0" borderId="3" xfId="0" applyFont="1" applyFill="1" applyBorder="1" applyProtection="1">
      <alignment vertical="center"/>
    </xf>
    <xf numFmtId="0" fontId="7" fillId="0" borderId="6" xfId="0" applyFont="1" applyFill="1" applyBorder="1" applyProtection="1">
      <alignment vertical="center"/>
    </xf>
    <xf numFmtId="0" fontId="7" fillId="0" borderId="94" xfId="0" applyFont="1" applyFill="1" applyBorder="1" applyAlignment="1" applyProtection="1">
      <alignment horizontal="center" vertical="center"/>
    </xf>
    <xf numFmtId="0" fontId="7" fillId="0" borderId="25" xfId="0" applyFont="1" applyFill="1" applyBorder="1" applyProtection="1">
      <alignment vertical="center"/>
    </xf>
    <xf numFmtId="0" fontId="7" fillId="0" borderId="4" xfId="0" applyFont="1" applyBorder="1" applyAlignment="1" applyProtection="1">
      <alignment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3" xfId="0" applyFont="1" applyFill="1" applyBorder="1" applyProtection="1">
      <alignment vertical="center"/>
    </xf>
    <xf numFmtId="0" fontId="7" fillId="0" borderId="54" xfId="0" applyFont="1" applyFill="1" applyBorder="1" applyAlignment="1" applyProtection="1">
      <alignment horizontal="center" vertical="center"/>
    </xf>
    <xf numFmtId="0" fontId="5" fillId="0" borderId="16" xfId="0" applyFont="1" applyFill="1" applyBorder="1" applyProtection="1">
      <alignment vertical="center"/>
    </xf>
    <xf numFmtId="0" fontId="7" fillId="0" borderId="71" xfId="0" applyFont="1" applyFill="1" applyBorder="1" applyAlignment="1" applyProtection="1">
      <alignment vertical="center" shrinkToFit="1"/>
    </xf>
    <xf numFmtId="176" fontId="7" fillId="0" borderId="68" xfId="0" applyNumberFormat="1" applyFont="1" applyBorder="1" applyAlignment="1" applyProtection="1">
      <alignment horizontal="center" vertical="center"/>
    </xf>
    <xf numFmtId="0" fontId="5" fillId="0" borderId="12" xfId="0" applyFont="1" applyBorder="1" applyProtection="1">
      <alignment vertical="center"/>
    </xf>
    <xf numFmtId="0" fontId="7" fillId="0" borderId="10" xfId="0" applyFont="1" applyBorder="1" applyAlignment="1" applyProtection="1">
      <alignment vertical="center"/>
    </xf>
    <xf numFmtId="0" fontId="7" fillId="0" borderId="165" xfId="0" applyFont="1" applyBorder="1" applyAlignment="1" applyProtection="1">
      <alignment horizontal="center" vertical="center"/>
    </xf>
    <xf numFmtId="0" fontId="5" fillId="0" borderId="36" xfId="0" applyFont="1" applyFill="1" applyBorder="1" applyProtection="1">
      <alignment vertical="center"/>
    </xf>
    <xf numFmtId="0" fontId="43" fillId="0" borderId="0" xfId="0" applyFont="1" applyFill="1" applyProtection="1">
      <alignment vertical="center"/>
    </xf>
    <xf numFmtId="0" fontId="46"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1" fillId="0" borderId="40" xfId="10" applyNumberFormat="1" applyFont="1" applyFill="1" applyBorder="1" applyAlignment="1" applyProtection="1">
      <alignment horizontal="center" vertical="center" wrapText="1" shrinkToFit="1"/>
    </xf>
    <xf numFmtId="177" fontId="31" fillId="0" borderId="41" xfId="10" applyNumberFormat="1" applyFont="1" applyFill="1" applyBorder="1" applyAlignment="1" applyProtection="1">
      <alignment horizontal="center" vertical="center" wrapText="1" shrinkToFit="1"/>
    </xf>
    <xf numFmtId="177" fontId="32" fillId="0" borderId="41" xfId="10" applyNumberFormat="1" applyFont="1" applyFill="1" applyBorder="1" applyAlignment="1" applyProtection="1">
      <alignment horizontal="center" vertical="center" wrapText="1" shrinkToFit="1"/>
    </xf>
    <xf numFmtId="177" fontId="31" fillId="0" borderId="48" xfId="10" applyNumberFormat="1" applyFont="1" applyFill="1" applyBorder="1" applyAlignment="1" applyProtection="1">
      <alignment horizontal="center" vertical="center" wrapText="1" shrinkToFit="1"/>
    </xf>
    <xf numFmtId="177" fontId="31" fillId="0" borderId="80" xfId="10" applyNumberFormat="1" applyFont="1" applyFill="1" applyBorder="1" applyAlignment="1" applyProtection="1">
      <alignment horizontal="center" vertical="center" wrapText="1" shrinkToFit="1"/>
    </xf>
    <xf numFmtId="177" fontId="32"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1" fillId="0" borderId="37" xfId="10" applyFont="1" applyBorder="1" applyAlignment="1" applyProtection="1">
      <alignment vertical="center" shrinkToFit="1"/>
    </xf>
    <xf numFmtId="0" fontId="31" fillId="0" borderId="38" xfId="10" applyFont="1" applyFill="1" applyBorder="1" applyAlignment="1" applyProtection="1">
      <alignment horizontal="center" vertical="center" shrinkToFit="1"/>
      <protection locked="0"/>
    </xf>
    <xf numFmtId="178" fontId="31" fillId="0" borderId="70" xfId="10" applyNumberFormat="1" applyFont="1" applyFill="1" applyBorder="1" applyAlignment="1" applyProtection="1">
      <alignment horizontal="center" vertical="center" shrinkToFit="1"/>
      <protection locked="0"/>
    </xf>
    <xf numFmtId="0" fontId="31" fillId="0" borderId="70" xfId="10" applyFont="1" applyFill="1" applyBorder="1" applyAlignment="1" applyProtection="1">
      <alignment horizontal="center" vertical="center" shrinkToFit="1"/>
      <protection locked="0"/>
    </xf>
    <xf numFmtId="179" fontId="35" fillId="0" borderId="0" xfId="10" applyNumberFormat="1" applyFont="1" applyFill="1" applyBorder="1" applyAlignment="1" applyProtection="1">
      <alignment vertical="center" shrinkToFit="1"/>
    </xf>
    <xf numFmtId="0" fontId="31" fillId="0" borderId="130" xfId="10" applyFont="1" applyBorder="1" applyAlignment="1" applyProtection="1">
      <alignment vertical="center" shrinkToFit="1"/>
    </xf>
    <xf numFmtId="0" fontId="31" fillId="0" borderId="73" xfId="10" applyFont="1" applyFill="1" applyBorder="1" applyAlignment="1" applyProtection="1">
      <alignment horizontal="center" vertical="center" shrinkToFit="1"/>
      <protection locked="0"/>
    </xf>
    <xf numFmtId="0" fontId="31" fillId="0" borderId="15" xfId="10" applyFont="1" applyFill="1" applyBorder="1" applyAlignment="1" applyProtection="1">
      <alignment horizontal="center" vertical="center" shrinkToFit="1"/>
      <protection locked="0"/>
    </xf>
    <xf numFmtId="0" fontId="31" fillId="0" borderId="10" xfId="10" applyFont="1" applyFill="1" applyBorder="1" applyAlignment="1" applyProtection="1">
      <alignment horizontal="center" vertical="center" shrinkToFit="1"/>
      <protection locked="0"/>
    </xf>
    <xf numFmtId="178" fontId="31" fillId="0" borderId="15" xfId="10" applyNumberFormat="1" applyFont="1" applyFill="1" applyBorder="1" applyAlignment="1" applyProtection="1">
      <alignment horizontal="center" vertical="center" shrinkToFit="1"/>
      <protection locked="0"/>
    </xf>
    <xf numFmtId="0" fontId="31" fillId="0" borderId="1" xfId="10" applyFont="1" applyFill="1" applyBorder="1" applyAlignment="1" applyProtection="1">
      <alignment horizontal="center" vertical="center" shrinkToFit="1"/>
      <protection locked="0"/>
    </xf>
    <xf numFmtId="0" fontId="31" fillId="0" borderId="63" xfId="10" applyFont="1" applyBorder="1" applyAlignment="1" applyProtection="1">
      <alignment vertical="center" shrinkToFit="1"/>
    </xf>
    <xf numFmtId="178" fontId="31" fillId="0" borderId="94" xfId="10" applyNumberFormat="1" applyFont="1" applyFill="1" applyBorder="1" applyAlignment="1" applyProtection="1">
      <alignment horizontal="center" vertical="center" shrinkToFit="1"/>
      <protection locked="0"/>
    </xf>
    <xf numFmtId="0" fontId="31" fillId="0" borderId="94" xfId="10" applyFont="1" applyFill="1" applyBorder="1" applyAlignment="1" applyProtection="1">
      <alignment horizontal="center" vertical="center" shrinkToFit="1"/>
      <protection locked="0"/>
    </xf>
    <xf numFmtId="178" fontId="31" fillId="0" borderId="5" xfId="10" applyNumberFormat="1" applyFont="1" applyFill="1" applyBorder="1" applyAlignment="1" applyProtection="1">
      <alignment horizontal="center" vertical="center" shrinkToFit="1"/>
      <protection locked="0"/>
    </xf>
    <xf numFmtId="0" fontId="31" fillId="0" borderId="5" xfId="10" applyFont="1" applyFill="1" applyBorder="1" applyAlignment="1" applyProtection="1">
      <alignment horizontal="center" vertical="center" shrinkToFit="1"/>
      <protection locked="0"/>
    </xf>
    <xf numFmtId="0" fontId="31" fillId="0" borderId="40" xfId="10" applyFont="1" applyBorder="1" applyAlignment="1" applyProtection="1">
      <alignment vertical="center" shrinkToFit="1"/>
    </xf>
    <xf numFmtId="178" fontId="31" fillId="0" borderId="50" xfId="10" applyNumberFormat="1" applyFont="1" applyFill="1" applyBorder="1" applyAlignment="1" applyProtection="1">
      <alignment horizontal="center" vertical="center" shrinkToFit="1"/>
      <protection locked="0"/>
    </xf>
    <xf numFmtId="0" fontId="31" fillId="0" borderId="167" xfId="10" applyFont="1" applyBorder="1" applyAlignment="1" applyProtection="1">
      <alignment vertical="center" shrinkToFit="1"/>
    </xf>
    <xf numFmtId="0" fontId="44" fillId="0" borderId="51" xfId="10" applyFont="1" applyBorder="1" applyAlignment="1" applyProtection="1">
      <alignment horizontal="left" vertical="top" shrinkToFit="1"/>
    </xf>
    <xf numFmtId="179" fontId="33" fillId="0" borderId="0" xfId="10" applyNumberFormat="1" applyFont="1" applyFill="1" applyBorder="1" applyAlignment="1" applyProtection="1">
      <alignment vertical="top" shrinkToFit="1"/>
    </xf>
    <xf numFmtId="0" fontId="44" fillId="0" borderId="7" xfId="10" applyFont="1" applyBorder="1" applyAlignment="1" applyProtection="1">
      <alignment horizontal="left" vertical="top" wrapText="1" shrinkToFit="1"/>
    </xf>
    <xf numFmtId="0" fontId="44" fillId="0" borderId="7" xfId="10" applyFont="1" applyFill="1" applyBorder="1" applyAlignment="1" applyProtection="1">
      <alignment horizontal="left" vertical="top" shrinkToFit="1"/>
    </xf>
    <xf numFmtId="0" fontId="36" fillId="0" borderId="0" xfId="9" applyFont="1" applyAlignment="1" applyProtection="1"/>
    <xf numFmtId="0" fontId="7" fillId="0" borderId="53"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7" fillId="3" borderId="1" xfId="0" applyFont="1" applyFill="1" applyBorder="1" applyAlignment="1" applyProtection="1">
      <alignment horizontal="left" vertical="center"/>
      <protection locked="0"/>
    </xf>
    <xf numFmtId="38" fontId="5" fillId="3" borderId="15" xfId="6" applyNumberFormat="1" applyFont="1" applyFill="1" applyBorder="1" applyAlignment="1" applyProtection="1">
      <alignment horizontal="right" vertical="center" shrinkToFit="1"/>
      <protection locked="0"/>
    </xf>
    <xf numFmtId="38" fontId="5" fillId="3" borderId="17" xfId="6" applyNumberFormat="1" applyFont="1" applyFill="1" applyBorder="1" applyAlignment="1" applyProtection="1">
      <alignment horizontal="right" vertical="center" shrinkToFit="1"/>
      <protection locked="0"/>
    </xf>
    <xf numFmtId="38" fontId="5" fillId="3" borderId="31" xfId="6" applyNumberFormat="1" applyFont="1" applyFill="1" applyBorder="1" applyAlignment="1" applyProtection="1">
      <alignment horizontal="right" vertical="center" shrinkToFit="1"/>
      <protection locked="0"/>
    </xf>
    <xf numFmtId="38" fontId="5" fillId="3" borderId="72" xfId="6" applyNumberFormat="1" applyFont="1" applyFill="1" applyBorder="1" applyAlignment="1" applyProtection="1">
      <alignment horizontal="right" vertical="center" shrinkToFit="1"/>
      <protection locked="0"/>
    </xf>
    <xf numFmtId="38" fontId="5" fillId="3" borderId="3" xfId="6" applyNumberFormat="1" applyFont="1" applyFill="1" applyBorder="1" applyAlignment="1" applyProtection="1">
      <alignment horizontal="right" vertical="center" shrinkToFit="1"/>
      <protection locked="0"/>
    </xf>
    <xf numFmtId="38" fontId="5" fillId="3" borderId="74" xfId="6" applyNumberFormat="1" applyFont="1" applyFill="1" applyBorder="1" applyAlignment="1" applyProtection="1">
      <alignment horizontal="right" vertical="center" shrinkToFit="1"/>
      <protection locked="0"/>
    </xf>
    <xf numFmtId="38" fontId="31" fillId="0" borderId="37" xfId="10" applyNumberFormat="1" applyFont="1" applyFill="1" applyBorder="1" applyAlignment="1" applyProtection="1">
      <alignment vertical="center" shrinkToFit="1"/>
      <protection locked="0"/>
    </xf>
    <xf numFmtId="38" fontId="31" fillId="0" borderId="70" xfId="10" applyNumberFormat="1" applyFont="1" applyFill="1" applyBorder="1" applyAlignment="1" applyProtection="1">
      <alignment vertical="center" shrinkToFit="1"/>
      <protection locked="0"/>
    </xf>
    <xf numFmtId="38" fontId="31" fillId="0" borderId="38" xfId="10" applyNumberFormat="1" applyFont="1" applyFill="1" applyBorder="1" applyAlignment="1" applyProtection="1">
      <alignment vertical="center" shrinkToFit="1"/>
      <protection locked="0"/>
    </xf>
    <xf numFmtId="38" fontId="31" fillId="0" borderId="69" xfId="10" applyNumberFormat="1" applyFont="1" applyFill="1" applyBorder="1" applyAlignment="1" applyProtection="1">
      <alignment vertical="center" shrinkToFit="1"/>
      <protection locked="0"/>
    </xf>
    <xf numFmtId="38" fontId="31" fillId="0" borderId="130" xfId="10" applyNumberFormat="1" applyFont="1" applyFill="1" applyBorder="1" applyAlignment="1" applyProtection="1">
      <alignment vertical="center" shrinkToFit="1"/>
      <protection locked="0"/>
    </xf>
    <xf numFmtId="38" fontId="31" fillId="0" borderId="5" xfId="10" applyNumberFormat="1" applyFont="1" applyFill="1" applyBorder="1" applyAlignment="1" applyProtection="1">
      <alignment vertical="center" shrinkToFit="1"/>
      <protection locked="0"/>
    </xf>
    <xf numFmtId="38" fontId="31" fillId="0" borderId="73" xfId="10" applyNumberFormat="1" applyFont="1" applyFill="1" applyBorder="1" applyAlignment="1" applyProtection="1">
      <alignment vertical="center" shrinkToFit="1"/>
      <protection locked="0"/>
    </xf>
    <xf numFmtId="38" fontId="31" fillId="0" borderId="10" xfId="10" applyNumberFormat="1" applyFont="1" applyFill="1" applyBorder="1" applyAlignment="1" applyProtection="1">
      <alignment vertical="center" shrinkToFit="1"/>
      <protection locked="0"/>
    </xf>
    <xf numFmtId="38" fontId="31" fillId="0" borderId="63" xfId="10" applyNumberFormat="1" applyFont="1" applyFill="1" applyBorder="1" applyAlignment="1" applyProtection="1">
      <alignment vertical="center" shrinkToFit="1"/>
      <protection locked="0"/>
    </xf>
    <xf numFmtId="38" fontId="31" fillId="0" borderId="94" xfId="10" applyNumberFormat="1" applyFont="1" applyFill="1" applyBorder="1" applyAlignment="1" applyProtection="1">
      <alignment vertical="center" shrinkToFit="1"/>
      <protection locked="0"/>
    </xf>
    <xf numFmtId="38" fontId="31" fillId="0" borderId="15" xfId="10" applyNumberFormat="1" applyFont="1" applyFill="1" applyBorder="1" applyAlignment="1" applyProtection="1">
      <alignment vertical="center" shrinkToFit="1"/>
      <protection locked="0"/>
    </xf>
    <xf numFmtId="38" fontId="31" fillId="0" borderId="17" xfId="10" applyNumberFormat="1" applyFont="1" applyFill="1" applyBorder="1" applyAlignment="1" applyProtection="1">
      <alignment vertical="center" shrinkToFit="1"/>
      <protection locked="0"/>
    </xf>
    <xf numFmtId="38" fontId="31" fillId="0" borderId="96" xfId="10" applyNumberFormat="1" applyFont="1" applyFill="1" applyBorder="1" applyAlignment="1" applyProtection="1">
      <alignment vertical="center" shrinkToFit="1"/>
      <protection locked="0"/>
    </xf>
    <xf numFmtId="38" fontId="47" fillId="0" borderId="15" xfId="10" applyNumberFormat="1" applyFont="1" applyFill="1" applyBorder="1" applyAlignment="1" applyProtection="1">
      <alignment vertical="center" shrinkToFit="1"/>
      <protection locked="0"/>
    </xf>
    <xf numFmtId="38" fontId="31" fillId="0" borderId="43" xfId="10" applyNumberFormat="1" applyFont="1" applyFill="1" applyBorder="1" applyAlignment="1" applyProtection="1">
      <alignment vertical="center" shrinkToFit="1"/>
      <protection locked="0"/>
    </xf>
    <xf numFmtId="38" fontId="31" fillId="0" borderId="108" xfId="10" applyNumberFormat="1" applyFont="1" applyFill="1" applyBorder="1" applyAlignment="1" applyProtection="1">
      <alignment vertical="center" shrinkToFit="1"/>
      <protection locked="0"/>
    </xf>
    <xf numFmtId="38" fontId="31" fillId="0" borderId="2" xfId="10" applyNumberFormat="1" applyFont="1" applyFill="1" applyBorder="1" applyAlignment="1" applyProtection="1">
      <alignment vertical="center" shrinkToFit="1"/>
      <protection locked="0"/>
    </xf>
    <xf numFmtId="38" fontId="31" fillId="0" borderId="72" xfId="10" applyNumberFormat="1" applyFont="1" applyFill="1" applyBorder="1" applyAlignment="1" applyProtection="1">
      <alignment vertical="center" shrinkToFit="1"/>
      <protection locked="0"/>
    </xf>
    <xf numFmtId="38" fontId="47" fillId="0" borderId="80" xfId="10" applyNumberFormat="1" applyFont="1" applyFill="1" applyBorder="1" applyAlignment="1" applyProtection="1">
      <alignment vertical="center" shrinkToFit="1"/>
      <protection locked="0"/>
    </xf>
    <xf numFmtId="38" fontId="31" fillId="0" borderId="0" xfId="10" applyNumberFormat="1" applyFont="1" applyFill="1" applyBorder="1" applyAlignment="1" applyProtection="1">
      <alignment vertical="center" shrinkToFit="1"/>
      <protection locked="0"/>
    </xf>
    <xf numFmtId="38" fontId="31" fillId="0" borderId="6" xfId="10" applyNumberFormat="1" applyFont="1" applyFill="1" applyBorder="1" applyAlignment="1" applyProtection="1">
      <alignment vertical="center" shrinkToFit="1"/>
      <protection locked="0"/>
    </xf>
    <xf numFmtId="38" fontId="31" fillId="0" borderId="25" xfId="10" applyNumberFormat="1" applyFont="1" applyFill="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pplyAlignment="1" applyProtection="1">
      <alignment vertical="center"/>
    </xf>
    <xf numFmtId="38" fontId="5" fillId="2" borderId="57" xfId="6" applyFont="1" applyFill="1" applyBorder="1" applyAlignment="1" applyProtection="1">
      <alignment vertical="center"/>
    </xf>
    <xf numFmtId="38" fontId="5" fillId="2" borderId="42" xfId="0" applyNumberFormat="1" applyFont="1" applyFill="1" applyBorder="1" applyAlignment="1" applyProtection="1">
      <alignment vertical="center"/>
    </xf>
    <xf numFmtId="176" fontId="7" fillId="3" borderId="43" xfId="0" applyNumberFormat="1" applyFont="1" applyFill="1" applyBorder="1" applyAlignment="1" applyProtection="1">
      <alignment vertical="center"/>
      <protection locked="0"/>
    </xf>
    <xf numFmtId="176" fontId="7" fillId="0" borderId="1" xfId="0" applyNumberFormat="1" applyFont="1" applyBorder="1" applyAlignment="1" applyProtection="1">
      <alignment vertical="center"/>
    </xf>
    <xf numFmtId="176" fontId="7" fillId="0" borderId="43" xfId="0" applyNumberFormat="1" applyFont="1" applyBorder="1" applyAlignment="1" applyProtection="1">
      <alignment vertical="center"/>
    </xf>
    <xf numFmtId="176" fontId="7" fillId="0" borderId="68" xfId="0" applyNumberFormat="1" applyFont="1" applyBorder="1" applyAlignment="1" applyProtection="1">
      <alignment vertical="center"/>
    </xf>
    <xf numFmtId="38" fontId="5" fillId="3" borderId="94"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38" fontId="5" fillId="2" borderId="80" xfId="6" applyFont="1" applyFill="1" applyBorder="1" applyAlignment="1" applyProtection="1">
      <alignment vertical="center"/>
    </xf>
    <xf numFmtId="38" fontId="5" fillId="2" borderId="81" xfId="6" applyFont="1" applyFill="1" applyBorder="1" applyAlignment="1" applyProtection="1">
      <alignment vertical="center"/>
    </xf>
    <xf numFmtId="0" fontId="8" fillId="0" borderId="34" xfId="0" applyFont="1" applyBorder="1" applyAlignment="1" applyProtection="1">
      <alignment horizontal="left" vertical="top" shrinkToFit="1"/>
    </xf>
    <xf numFmtId="38" fontId="7" fillId="0" borderId="0" xfId="6" applyNumberFormat="1" applyFont="1" applyFill="1" applyBorder="1" applyAlignment="1" applyProtection="1">
      <alignment vertical="center"/>
    </xf>
    <xf numFmtId="0" fontId="7" fillId="0" borderId="7" xfId="0" applyFont="1" applyFill="1" applyBorder="1" applyAlignment="1" applyProtection="1">
      <alignment vertical="center" shrinkToFit="1"/>
    </xf>
    <xf numFmtId="38" fontId="7" fillId="0" borderId="16" xfId="6" applyNumberFormat="1" applyFont="1" applyFill="1" applyBorder="1" applyAlignment="1" applyProtection="1">
      <alignment vertical="center"/>
    </xf>
    <xf numFmtId="0" fontId="7" fillId="0" borderId="22" xfId="0" applyFont="1" applyFill="1" applyBorder="1" applyAlignment="1" applyProtection="1">
      <alignment vertical="center" shrinkToFit="1"/>
    </xf>
    <xf numFmtId="38" fontId="7" fillId="0" borderId="0" xfId="8" applyNumberFormat="1" applyFont="1" applyProtection="1">
      <alignment vertical="center"/>
    </xf>
    <xf numFmtId="0" fontId="8" fillId="0" borderId="0" xfId="0" applyFont="1" applyBorder="1" applyAlignment="1" applyProtection="1">
      <alignment vertical="top" shrinkToFi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6" fontId="7" fillId="0" borderId="34" xfId="0" applyNumberFormat="1" applyFont="1" applyFill="1" applyBorder="1" applyAlignment="1" applyProtection="1">
      <alignment vertical="top" shrinkToFit="1"/>
    </xf>
    <xf numFmtId="0" fontId="7" fillId="0" borderId="4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47"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0" borderId="120" xfId="0" applyFont="1" applyFill="1" applyBorder="1" applyProtection="1">
      <alignment vertical="center"/>
    </xf>
    <xf numFmtId="0" fontId="8" fillId="0" borderId="55" xfId="0" applyFont="1" applyFill="1" applyBorder="1" applyProtection="1">
      <alignment vertical="center"/>
    </xf>
    <xf numFmtId="0" fontId="8" fillId="0" borderId="37" xfId="0" applyFont="1" applyFill="1" applyBorder="1" applyProtection="1">
      <alignment vertical="center"/>
    </xf>
    <xf numFmtId="0" fontId="8" fillId="0" borderId="40" xfId="0" applyFont="1" applyFill="1" applyBorder="1" applyProtection="1">
      <alignment vertical="center"/>
    </xf>
    <xf numFmtId="0" fontId="31" fillId="8" borderId="25" xfId="11" applyFont="1" applyFill="1" applyBorder="1" applyAlignment="1" applyProtection="1">
      <alignment horizontal="center" vertical="center" wrapText="1" shrinkToFit="1"/>
    </xf>
    <xf numFmtId="38" fontId="31" fillId="0" borderId="136"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29" fillId="0" borderId="16" xfId="9" applyFont="1" applyBorder="1" applyAlignment="1" applyProtection="1">
      <alignment horizontal="center"/>
    </xf>
    <xf numFmtId="0" fontId="5" fillId="3" borderId="20" xfId="0" applyFont="1" applyFill="1" applyBorder="1" applyAlignment="1" applyProtection="1">
      <alignment horizontal="distributed" vertical="center"/>
      <protection locked="0"/>
    </xf>
    <xf numFmtId="0" fontId="5" fillId="3" borderId="21" xfId="0" applyFont="1" applyFill="1" applyBorder="1" applyAlignment="1" applyProtection="1">
      <alignment horizontal="distributed" vertical="center"/>
      <protection locked="0"/>
    </xf>
    <xf numFmtId="0" fontId="5" fillId="3" borderId="19" xfId="0" applyFont="1" applyFill="1" applyBorder="1" applyAlignment="1" applyProtection="1">
      <alignment horizontal="distributed" vertical="center"/>
      <protection locked="0"/>
    </xf>
    <xf numFmtId="0" fontId="5" fillId="3" borderId="22" xfId="0" applyFont="1" applyFill="1" applyBorder="1" applyAlignment="1" applyProtection="1">
      <alignment horizontal="distributed" vertical="center"/>
      <protection locked="0"/>
    </xf>
    <xf numFmtId="38" fontId="5" fillId="3" borderId="75" xfId="6" applyNumberFormat="1" applyFont="1" applyFill="1" applyBorder="1" applyAlignment="1" applyProtection="1">
      <alignment horizontal="right" vertical="center"/>
      <protection locked="0"/>
    </xf>
    <xf numFmtId="38" fontId="5" fillId="3" borderId="75" xfId="6" applyFont="1" applyFill="1" applyBorder="1" applyAlignment="1" applyProtection="1">
      <alignment vertical="center"/>
      <protection locked="0"/>
    </xf>
    <xf numFmtId="0" fontId="5" fillId="0" borderId="34" xfId="0" applyFont="1" applyBorder="1" applyAlignment="1" applyProtection="1">
      <alignment horizontal="distributed" vertical="center"/>
    </xf>
    <xf numFmtId="0" fontId="48" fillId="0" borderId="0" xfId="0" applyFont="1" applyProtection="1">
      <alignment vertical="center"/>
    </xf>
    <xf numFmtId="0" fontId="8" fillId="0" borderId="0" xfId="0" applyFont="1" applyBorder="1" applyProtection="1">
      <alignment vertical="center"/>
    </xf>
    <xf numFmtId="0" fontId="5" fillId="0" borderId="34" xfId="0" applyFont="1" applyBorder="1" applyProtection="1">
      <alignment vertical="center"/>
    </xf>
    <xf numFmtId="0" fontId="7" fillId="0" borderId="35" xfId="0" applyFont="1" applyBorder="1" applyAlignment="1" applyProtection="1">
      <alignment vertical="center" wrapText="1"/>
    </xf>
    <xf numFmtId="0" fontId="5" fillId="0" borderId="57" xfId="0" applyFont="1" applyBorder="1" applyAlignment="1" applyProtection="1">
      <alignment horizontal="right" vertical="center"/>
    </xf>
    <xf numFmtId="0" fontId="5" fillId="0" borderId="62"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10" fillId="0" borderId="0" xfId="0" applyFo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right" vertical="center" wrapText="1"/>
    </xf>
    <xf numFmtId="0" fontId="8" fillId="0" borderId="5" xfId="0" applyFont="1" applyBorder="1" applyAlignment="1" applyProtection="1">
      <alignment horizontal="left" vertical="center"/>
    </xf>
    <xf numFmtId="0" fontId="7" fillId="0" borderId="94" xfId="0" applyFont="1" applyBorder="1" applyAlignment="1" applyProtection="1">
      <alignment horizontal="center" vertical="center" wrapText="1"/>
    </xf>
    <xf numFmtId="0" fontId="7" fillId="0" borderId="10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Protection="1">
      <alignment vertical="center"/>
    </xf>
    <xf numFmtId="0" fontId="7" fillId="0" borderId="3" xfId="0" applyFont="1" applyBorder="1" applyProtection="1">
      <alignment vertical="center"/>
    </xf>
    <xf numFmtId="0" fontId="7" fillId="0" borderId="9" xfId="0" applyFont="1" applyBorder="1" applyProtection="1">
      <alignment vertical="center"/>
    </xf>
    <xf numFmtId="0" fontId="7" fillId="0" borderId="11" xfId="0" applyFont="1" applyBorder="1" applyProtection="1">
      <alignment vertical="center"/>
    </xf>
    <xf numFmtId="0" fontId="7" fillId="0" borderId="175"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Alignment="1" applyProtection="1">
      <alignment horizontal="left" vertical="top"/>
    </xf>
    <xf numFmtId="0" fontId="10" fillId="0" borderId="0" xfId="0" applyFont="1" applyAlignment="1" applyProtection="1">
      <alignment vertical="top" wrapText="1"/>
    </xf>
    <xf numFmtId="0" fontId="10" fillId="0" borderId="0" xfId="0" applyFont="1" applyAlignment="1" applyProtection="1">
      <alignment vertical="top"/>
    </xf>
    <xf numFmtId="0" fontId="5" fillId="0" borderId="0" xfId="0" applyFont="1" applyAlignment="1" applyProtection="1">
      <alignment horizontal="left" vertical="center" wrapText="1"/>
    </xf>
    <xf numFmtId="0" fontId="7" fillId="0" borderId="34" xfId="0" applyFont="1" applyBorder="1" applyAlignment="1" applyProtection="1">
      <alignment vertical="center"/>
    </xf>
    <xf numFmtId="0" fontId="7" fillId="0" borderId="35" xfId="0" applyFont="1" applyBorder="1" applyAlignment="1" applyProtection="1">
      <alignment vertical="center"/>
    </xf>
    <xf numFmtId="0" fontId="8" fillId="0" borderId="108" xfId="0" applyFont="1" applyBorder="1" applyAlignment="1" applyProtection="1">
      <alignment horizontal="left" vertical="center"/>
    </xf>
    <xf numFmtId="0" fontId="7" fillId="0" borderId="28" xfId="0" applyFont="1" applyFill="1" applyBorder="1" applyAlignment="1" applyProtection="1">
      <alignment vertical="center"/>
    </xf>
    <xf numFmtId="0" fontId="7" fillId="0" borderId="0" xfId="0" applyFont="1" applyBorder="1" applyAlignment="1" applyProtection="1">
      <alignment vertical="center"/>
    </xf>
    <xf numFmtId="0" fontId="8" fillId="0" borderId="16" xfId="0" applyFont="1" applyBorder="1" applyAlignment="1" applyProtection="1">
      <alignment vertical="center"/>
    </xf>
    <xf numFmtId="0" fontId="7" fillId="0" borderId="16"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distributed" vertical="center"/>
    </xf>
    <xf numFmtId="0" fontId="5" fillId="0" borderId="52" xfId="0" applyFont="1" applyBorder="1" applyProtection="1">
      <alignment vertical="center"/>
    </xf>
    <xf numFmtId="0" fontId="5" fillId="0" borderId="45" xfId="0" applyFont="1" applyBorder="1" applyProtection="1">
      <alignment vertical="center"/>
    </xf>
    <xf numFmtId="0" fontId="5" fillId="0" borderId="90" xfId="0" applyFont="1" applyBorder="1" applyProtection="1">
      <alignment vertical="center"/>
    </xf>
    <xf numFmtId="0" fontId="7" fillId="0" borderId="4" xfId="0" applyFont="1" applyBorder="1" applyAlignment="1" applyProtection="1">
      <alignment horizontal="left" vertical="center"/>
    </xf>
    <xf numFmtId="0" fontId="5" fillId="0" borderId="4" xfId="0" applyFont="1" applyBorder="1" applyProtection="1">
      <alignment vertical="center"/>
    </xf>
    <xf numFmtId="0" fontId="5" fillId="0" borderId="3" xfId="0" applyFont="1" applyBorder="1" applyProtection="1">
      <alignment vertical="center"/>
    </xf>
    <xf numFmtId="55" fontId="7" fillId="0" borderId="95" xfId="0" applyNumberFormat="1" applyFont="1" applyFill="1" applyBorder="1" applyAlignment="1" applyProtection="1">
      <alignment vertical="center"/>
    </xf>
    <xf numFmtId="0" fontId="5" fillId="0" borderId="53" xfId="0" applyFont="1" applyBorder="1" applyProtection="1">
      <alignment vertical="center"/>
    </xf>
    <xf numFmtId="0" fontId="7" fillId="0" borderId="71" xfId="0" applyFont="1" applyBorder="1" applyAlignment="1" applyProtection="1">
      <alignment horizontal="right" vertical="center"/>
    </xf>
    <xf numFmtId="0" fontId="5" fillId="0" borderId="64" xfId="0" applyFont="1" applyBorder="1" applyProtection="1">
      <alignment vertical="center"/>
    </xf>
    <xf numFmtId="0" fontId="5" fillId="0" borderId="10" xfId="0" applyFont="1" applyBorder="1" applyProtection="1">
      <alignment vertical="center"/>
    </xf>
    <xf numFmtId="0" fontId="7" fillId="0" borderId="8" xfId="0" applyFont="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8" fillId="0" borderId="120" xfId="0" applyFont="1" applyBorder="1" applyProtection="1">
      <alignment vertical="center"/>
    </xf>
    <xf numFmtId="0" fontId="8" fillId="0" borderId="55" xfId="0" applyFont="1" applyBorder="1" applyProtection="1">
      <alignment vertical="center"/>
    </xf>
    <xf numFmtId="0" fontId="8" fillId="0" borderId="0" xfId="0" applyFont="1" applyFill="1" applyBorder="1" applyProtection="1">
      <alignment vertical="center"/>
    </xf>
    <xf numFmtId="38"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5" fillId="0" borderId="80" xfId="0" applyFont="1" applyBorder="1" applyAlignment="1" applyProtection="1">
      <alignment horizontal="center" vertical="center" wrapText="1"/>
    </xf>
    <xf numFmtId="0" fontId="5" fillId="0" borderId="130"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0" xfId="0" applyFont="1" applyAlignment="1" applyProtection="1">
      <alignment vertical="top" wrapText="1"/>
    </xf>
    <xf numFmtId="0" fontId="22"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44" xfId="0" applyFont="1" applyFill="1" applyBorder="1" applyProtection="1">
      <alignment vertical="center"/>
    </xf>
    <xf numFmtId="0" fontId="5" fillId="0" borderId="34" xfId="0" applyFont="1" applyFill="1" applyBorder="1" applyProtection="1">
      <alignment vertical="center"/>
    </xf>
    <xf numFmtId="0" fontId="5" fillId="0" borderId="45" xfId="0" applyFont="1" applyFill="1" applyBorder="1" applyProtection="1">
      <alignment vertical="center"/>
    </xf>
    <xf numFmtId="0" fontId="7" fillId="0" borderId="71" xfId="0" applyFont="1" applyFill="1" applyBorder="1" applyAlignment="1" applyProtection="1">
      <alignment horizontal="right"/>
    </xf>
    <xf numFmtId="0" fontId="5" fillId="0" borderId="96" xfId="0" applyFont="1" applyFill="1" applyBorder="1" applyProtection="1">
      <alignment vertical="center"/>
    </xf>
    <xf numFmtId="0" fontId="7" fillId="0" borderId="7" xfId="0" applyFont="1" applyFill="1" applyBorder="1" applyAlignment="1" applyProtection="1">
      <alignment horizontal="right"/>
    </xf>
    <xf numFmtId="0" fontId="5" fillId="0" borderId="108"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46" xfId="0" applyFont="1" applyFill="1" applyBorder="1" applyProtection="1">
      <alignment vertical="center"/>
    </xf>
    <xf numFmtId="0" fontId="5" fillId="0" borderId="47" xfId="0" applyFont="1" applyFill="1" applyBorder="1" applyProtection="1">
      <alignment vertical="center"/>
    </xf>
    <xf numFmtId="0" fontId="5" fillId="0" borderId="0" xfId="0" applyFont="1" applyFill="1" applyBorder="1" applyAlignment="1" applyProtection="1">
      <alignment vertical="top"/>
    </xf>
    <xf numFmtId="0" fontId="7" fillId="0" borderId="12" xfId="0" applyFont="1" applyFill="1" applyBorder="1" applyAlignment="1" applyProtection="1">
      <alignment horizontal="center" vertical="center"/>
    </xf>
    <xf numFmtId="0" fontId="7" fillId="0" borderId="71"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xf numFmtId="0" fontId="7" fillId="0" borderId="131" xfId="0" applyFont="1" applyFill="1" applyBorder="1" applyAlignment="1" applyProtection="1">
      <alignment horizontal="right"/>
    </xf>
    <xf numFmtId="0" fontId="10" fillId="0" borderId="132" xfId="0" applyFont="1" applyFill="1" applyBorder="1" applyAlignment="1" applyProtection="1">
      <alignment horizontal="center" vertical="center" wrapText="1"/>
    </xf>
    <xf numFmtId="0" fontId="7" fillId="0" borderId="88" xfId="0" applyFont="1" applyFill="1" applyBorder="1" applyAlignment="1" applyProtection="1">
      <alignment horizontal="right" vertical="center"/>
    </xf>
    <xf numFmtId="0" fontId="10" fillId="0" borderId="177" xfId="0" applyFont="1" applyFill="1" applyBorder="1" applyAlignment="1" applyProtection="1">
      <alignment vertical="center" wrapText="1"/>
    </xf>
    <xf numFmtId="0" fontId="10" fillId="0" borderId="87"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7" fillId="0" borderId="163" xfId="0" applyFont="1" applyFill="1" applyBorder="1" applyAlignment="1" applyProtection="1">
      <alignment horizontal="right"/>
    </xf>
    <xf numFmtId="0" fontId="7" fillId="0" borderId="8" xfId="0" applyFont="1" applyFill="1" applyBorder="1" applyAlignment="1" applyProtection="1">
      <alignment horizontal="right" vertical="center"/>
    </xf>
    <xf numFmtId="0" fontId="7" fillId="0" borderId="96" xfId="0" applyFont="1" applyFill="1" applyBorder="1" applyAlignment="1" applyProtection="1">
      <alignment horizontal="left" vertical="top"/>
    </xf>
    <xf numFmtId="0" fontId="10" fillId="0" borderId="43" xfId="0" applyFont="1" applyFill="1" applyBorder="1" applyAlignment="1" applyProtection="1">
      <alignment horizontal="left" vertical="center" wrapText="1"/>
    </xf>
    <xf numFmtId="38" fontId="7" fillId="0" borderId="43" xfId="6" applyFont="1" applyFill="1" applyBorder="1" applyAlignment="1" applyProtection="1">
      <alignment horizontal="right" vertical="center"/>
    </xf>
    <xf numFmtId="0" fontId="7" fillId="0" borderId="95" xfId="0" applyFont="1" applyFill="1" applyBorder="1" applyAlignment="1" applyProtection="1">
      <alignment horizontal="right" vertical="center"/>
    </xf>
    <xf numFmtId="0" fontId="7" fillId="0" borderId="11" xfId="0" applyFont="1" applyFill="1" applyBorder="1" applyAlignment="1" applyProtection="1">
      <alignment horizontal="right"/>
    </xf>
    <xf numFmtId="0" fontId="7" fillId="0" borderId="90" xfId="0" applyFont="1" applyFill="1" applyBorder="1" applyAlignment="1" applyProtection="1">
      <alignment horizontal="center" vertical="top"/>
    </xf>
    <xf numFmtId="0" fontId="7" fillId="0" borderId="53" xfId="0" applyFont="1" applyFill="1" applyBorder="1" applyAlignment="1" applyProtection="1">
      <alignment horizontal="center" vertical="top"/>
    </xf>
    <xf numFmtId="0" fontId="7" fillId="0" borderId="54" xfId="0" applyFont="1" applyFill="1" applyBorder="1" applyAlignment="1" applyProtection="1">
      <alignment horizontal="center" vertical="top"/>
    </xf>
    <xf numFmtId="0" fontId="5" fillId="0" borderId="12" xfId="0" applyFont="1" applyFill="1" applyBorder="1" applyAlignment="1" applyProtection="1">
      <alignment horizontal="center" vertical="center"/>
    </xf>
    <xf numFmtId="0" fontId="5" fillId="0" borderId="71" xfId="0" applyFont="1" applyFill="1" applyBorder="1" applyAlignment="1" applyProtection="1">
      <alignment horizontal="right" vertical="center"/>
    </xf>
    <xf numFmtId="0" fontId="5" fillId="0" borderId="13" xfId="0" applyFont="1" applyFill="1" applyBorder="1" applyAlignment="1" applyProtection="1">
      <alignment horizontal="center" vertical="center"/>
    </xf>
    <xf numFmtId="0" fontId="5" fillId="0" borderId="95" xfId="0" applyFont="1" applyFill="1" applyBorder="1" applyAlignment="1" applyProtection="1">
      <alignment horizontal="right" vertical="center"/>
    </xf>
    <xf numFmtId="0" fontId="5" fillId="0" borderId="95" xfId="0" applyFont="1" applyFill="1" applyBorder="1" applyAlignment="1" applyProtection="1">
      <alignment horizontal="right"/>
    </xf>
    <xf numFmtId="0" fontId="5" fillId="0" borderId="64" xfId="0" applyFont="1" applyFill="1" applyBorder="1" applyProtection="1">
      <alignment vertical="center"/>
    </xf>
    <xf numFmtId="0" fontId="5" fillId="0" borderId="10" xfId="0" applyFont="1" applyFill="1" applyBorder="1" applyProtection="1">
      <alignment vertical="center"/>
    </xf>
    <xf numFmtId="0" fontId="10" fillId="0" borderId="84"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93" xfId="0" applyFont="1" applyFill="1" applyBorder="1" applyAlignment="1" applyProtection="1">
      <alignment horizontal="right"/>
    </xf>
    <xf numFmtId="0" fontId="5" fillId="0" borderId="93" xfId="0" applyFont="1" applyFill="1" applyBorder="1" applyAlignment="1" applyProtection="1">
      <alignment horizontal="right" vertical="center"/>
    </xf>
    <xf numFmtId="38" fontId="31" fillId="8" borderId="70" xfId="10" applyNumberFormat="1" applyFont="1" applyFill="1" applyBorder="1" applyAlignment="1" applyProtection="1">
      <alignment vertical="center" shrinkToFit="1"/>
    </xf>
    <xf numFmtId="38" fontId="47" fillId="6" borderId="39" xfId="10" applyNumberFormat="1" applyFont="1" applyFill="1" applyBorder="1" applyAlignment="1" applyProtection="1">
      <alignment vertical="center" shrinkToFit="1"/>
    </xf>
    <xf numFmtId="38" fontId="47" fillId="8" borderId="70" xfId="10" applyNumberFormat="1" applyFont="1" applyFill="1" applyBorder="1" applyAlignment="1" applyProtection="1">
      <alignment vertical="center" shrinkToFit="1"/>
    </xf>
    <xf numFmtId="38" fontId="47" fillId="7" borderId="12" xfId="10" applyNumberFormat="1" applyFont="1" applyFill="1" applyBorder="1" applyAlignment="1" applyProtection="1">
      <alignment vertical="center" shrinkToFit="1"/>
    </xf>
    <xf numFmtId="38" fontId="31" fillId="8" borderId="5" xfId="10" applyNumberFormat="1" applyFont="1" applyFill="1" applyBorder="1" applyAlignment="1" applyProtection="1">
      <alignment vertical="center" shrinkToFit="1"/>
    </xf>
    <xf numFmtId="38" fontId="47" fillId="6" borderId="31" xfId="10" applyNumberFormat="1" applyFont="1" applyFill="1" applyBorder="1" applyAlignment="1" applyProtection="1">
      <alignment vertical="center" shrinkToFit="1"/>
    </xf>
    <xf numFmtId="38" fontId="47" fillId="8" borderId="5" xfId="10" applyNumberFormat="1" applyFont="1" applyFill="1" applyBorder="1" applyAlignment="1" applyProtection="1">
      <alignment vertical="center" shrinkToFit="1"/>
    </xf>
    <xf numFmtId="38" fontId="47" fillId="7" borderId="13" xfId="10" applyNumberFormat="1" applyFont="1" applyFill="1" applyBorder="1" applyAlignment="1" applyProtection="1">
      <alignment vertical="center" shrinkToFit="1"/>
    </xf>
    <xf numFmtId="38" fontId="31" fillId="8" borderId="15" xfId="10" applyNumberFormat="1" applyFont="1" applyFill="1" applyBorder="1" applyAlignment="1" applyProtection="1">
      <alignment vertical="center" shrinkToFit="1"/>
    </xf>
    <xf numFmtId="38" fontId="31" fillId="8" borderId="72" xfId="10" applyNumberFormat="1" applyFont="1" applyFill="1" applyBorder="1" applyAlignment="1" applyProtection="1">
      <alignment vertical="center" shrinkToFit="1"/>
    </xf>
    <xf numFmtId="38" fontId="47" fillId="6" borderId="42" xfId="10" applyNumberFormat="1" applyFont="1" applyFill="1" applyBorder="1" applyAlignment="1" applyProtection="1">
      <alignment vertical="center" shrinkToFit="1"/>
    </xf>
    <xf numFmtId="38" fontId="47" fillId="8" borderId="2" xfId="10" applyNumberFormat="1" applyFont="1" applyFill="1" applyBorder="1" applyAlignment="1" applyProtection="1">
      <alignment vertical="center" shrinkToFit="1"/>
    </xf>
    <xf numFmtId="38" fontId="47" fillId="7" borderId="14" xfId="10" applyNumberFormat="1" applyFont="1" applyFill="1" applyBorder="1" applyAlignment="1" applyProtection="1">
      <alignment vertical="center" shrinkToFit="1"/>
    </xf>
    <xf numFmtId="38" fontId="31" fillId="0" borderId="135" xfId="10" applyNumberFormat="1" applyFont="1" applyFill="1" applyBorder="1" applyAlignment="1" applyProtection="1">
      <alignment vertical="center" shrinkToFit="1"/>
    </xf>
    <xf numFmtId="38" fontId="31" fillId="0" borderId="134" xfId="10" applyNumberFormat="1" applyFont="1" applyFill="1" applyBorder="1" applyAlignment="1" applyProtection="1">
      <alignment vertical="center" shrinkToFit="1"/>
    </xf>
    <xf numFmtId="38" fontId="31" fillId="8" borderId="134" xfId="10" applyNumberFormat="1" applyFont="1" applyFill="1" applyBorder="1" applyAlignment="1" applyProtection="1">
      <alignment vertical="center" shrinkToFit="1"/>
    </xf>
    <xf numFmtId="38" fontId="47" fillId="0" borderId="134" xfId="10" applyNumberFormat="1" applyFont="1" applyFill="1" applyBorder="1" applyAlignment="1" applyProtection="1">
      <alignment vertical="center" shrinkToFit="1"/>
    </xf>
    <xf numFmtId="38" fontId="47" fillId="6" borderId="71" xfId="10" applyNumberFormat="1" applyFont="1" applyFill="1" applyBorder="1" applyAlignment="1" applyProtection="1">
      <alignment vertical="center" shrinkToFit="1"/>
    </xf>
    <xf numFmtId="38" fontId="31" fillId="0" borderId="126" xfId="10" applyNumberFormat="1" applyFont="1" applyFill="1" applyBorder="1" applyAlignment="1" applyProtection="1">
      <alignment vertical="center" shrinkToFit="1"/>
    </xf>
    <xf numFmtId="38" fontId="47" fillId="8" borderId="134"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51" xfId="0" applyFont="1" applyFill="1" applyBorder="1" applyAlignment="1" applyProtection="1">
      <alignment horizontal="right" vertical="center"/>
    </xf>
    <xf numFmtId="0" fontId="7" fillId="0" borderId="64" xfId="0" applyFont="1" applyFill="1" applyBorder="1" applyProtection="1">
      <alignment vertical="center"/>
    </xf>
    <xf numFmtId="0" fontId="7" fillId="0" borderId="10" xfId="0" applyFont="1" applyFill="1" applyBorder="1" applyProtection="1">
      <alignment vertical="center"/>
    </xf>
    <xf numFmtId="0" fontId="5"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7" fillId="0" borderId="47"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0" xfId="0" applyFont="1" applyBorder="1" applyAlignment="1" applyProtection="1">
      <alignment horizontal="center" vertical="top"/>
    </xf>
    <xf numFmtId="0" fontId="7" fillId="0" borderId="0" xfId="0" applyFont="1" applyFill="1" applyBorder="1" applyAlignment="1" applyProtection="1">
      <alignment horizontal="left" vertical="top" wrapText="1"/>
    </xf>
    <xf numFmtId="0" fontId="7" fillId="0" borderId="52" xfId="0" applyFont="1" applyFill="1" applyBorder="1" applyAlignment="1" applyProtection="1">
      <alignment horizontal="center" vertical="top"/>
    </xf>
    <xf numFmtId="38" fontId="5" fillId="0" borderId="0" xfId="0" applyNumberFormat="1" applyFont="1" applyFill="1" applyProtection="1">
      <alignment vertical="center"/>
    </xf>
    <xf numFmtId="0" fontId="7" fillId="0" borderId="8" xfId="0" applyFont="1" applyFill="1" applyBorder="1" applyAlignment="1" applyProtection="1"/>
    <xf numFmtId="0" fontId="7" fillId="0" borderId="96" xfId="0" applyFont="1" applyFill="1" applyBorder="1" applyAlignment="1" applyProtection="1">
      <alignment horizontal="left" vertical="center"/>
    </xf>
    <xf numFmtId="0" fontId="7" fillId="0" borderId="43" xfId="0" applyFont="1" applyFill="1" applyBorder="1" applyAlignment="1" applyProtection="1">
      <alignment horizontal="right"/>
    </xf>
    <xf numFmtId="0" fontId="7" fillId="0" borderId="95" xfId="0" applyFont="1" applyFill="1" applyBorder="1" applyAlignment="1" applyProtection="1">
      <alignment horizontal="right"/>
    </xf>
    <xf numFmtId="38" fontId="47" fillId="6" borderId="7" xfId="10" applyNumberFormat="1" applyFont="1" applyFill="1" applyBorder="1" applyAlignment="1" applyProtection="1">
      <alignment vertical="center" shrinkToFit="1"/>
    </xf>
    <xf numFmtId="38" fontId="47" fillId="6" borderId="11" xfId="10" applyNumberFormat="1" applyFont="1" applyFill="1" applyBorder="1" applyAlignment="1" applyProtection="1">
      <alignment vertical="center" shrinkToFit="1"/>
    </xf>
    <xf numFmtId="38" fontId="47" fillId="6" borderId="95" xfId="10" applyNumberFormat="1" applyFont="1" applyFill="1" applyBorder="1" applyAlignment="1" applyProtection="1">
      <alignment vertical="center" shrinkToFit="1"/>
    </xf>
    <xf numFmtId="38" fontId="47" fillId="6" borderId="118" xfId="10" applyNumberFormat="1" applyFont="1" applyFill="1" applyBorder="1" applyAlignment="1" applyProtection="1">
      <alignment vertical="center" shrinkToFit="1"/>
    </xf>
    <xf numFmtId="38" fontId="47" fillId="6" borderId="70" xfId="10" applyNumberFormat="1" applyFont="1" applyFill="1" applyBorder="1" applyAlignment="1" applyProtection="1">
      <alignment vertical="center" shrinkToFit="1"/>
    </xf>
    <xf numFmtId="38" fontId="47" fillId="6" borderId="5" xfId="10" applyNumberFormat="1" applyFont="1" applyFill="1" applyBorder="1" applyAlignment="1" applyProtection="1">
      <alignment vertical="center" shrinkToFit="1"/>
    </xf>
    <xf numFmtId="38" fontId="47" fillId="6" borderId="94" xfId="10" applyNumberFormat="1" applyFont="1" applyFill="1" applyBorder="1" applyAlignment="1" applyProtection="1">
      <alignment vertical="center" shrinkToFit="1"/>
    </xf>
    <xf numFmtId="38" fontId="47" fillId="6" borderId="2" xfId="10" applyNumberFormat="1" applyFont="1" applyFill="1" applyBorder="1" applyAlignment="1" applyProtection="1">
      <alignment vertical="center" shrinkToFit="1"/>
    </xf>
    <xf numFmtId="38" fontId="47" fillId="6" borderId="117" xfId="10" applyNumberFormat="1" applyFont="1" applyFill="1" applyBorder="1" applyAlignment="1" applyProtection="1">
      <alignment vertical="center" shrinkToFit="1"/>
    </xf>
    <xf numFmtId="38" fontId="47" fillId="7" borderId="165" xfId="10" applyNumberFormat="1" applyFont="1" applyFill="1" applyBorder="1" applyAlignment="1" applyProtection="1">
      <alignment vertical="center" shrinkToFit="1"/>
    </xf>
    <xf numFmtId="0" fontId="7" fillId="0" borderId="36" xfId="0" applyFont="1" applyFill="1" applyBorder="1" applyAlignment="1" applyProtection="1">
      <alignment horizontal="center" vertical="center"/>
    </xf>
    <xf numFmtId="0" fontId="7" fillId="0" borderId="118" xfId="0" applyFont="1" applyFill="1" applyBorder="1" applyAlignment="1" applyProtection="1">
      <alignment horizontal="center" vertical="center"/>
    </xf>
    <xf numFmtId="38" fontId="7" fillId="3" borderId="94" xfId="0" applyNumberFormat="1" applyFont="1" applyFill="1" applyBorder="1" applyAlignment="1" applyProtection="1">
      <alignment horizontal="center" vertical="center"/>
    </xf>
    <xf numFmtId="38" fontId="7" fillId="3" borderId="43" xfId="0" applyNumberFormat="1" applyFont="1" applyFill="1" applyBorder="1" applyAlignment="1" applyProtection="1">
      <alignment horizontal="center" vertical="center"/>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4" fillId="0" borderId="0" xfId="0" applyFont="1" applyFill="1" applyProtection="1">
      <alignment vertical="center"/>
    </xf>
    <xf numFmtId="0" fontId="7" fillId="0" borderId="69" xfId="0" applyFont="1" applyBorder="1" applyAlignment="1" applyProtection="1">
      <alignment vertical="center"/>
    </xf>
    <xf numFmtId="0" fontId="7" fillId="0" borderId="79" xfId="0" applyFont="1" applyFill="1" applyBorder="1" applyAlignment="1" applyProtection="1">
      <alignment horizontal="center" vertical="center"/>
    </xf>
    <xf numFmtId="38" fontId="8" fillId="0" borderId="0" xfId="6" applyFont="1" applyBorder="1" applyAlignment="1" applyProtection="1">
      <alignment horizontal="center" vertical="center" shrinkToFit="1"/>
    </xf>
    <xf numFmtId="38" fontId="8" fillId="0" borderId="0" xfId="6" applyFont="1" applyBorder="1" applyAlignment="1" applyProtection="1">
      <alignment vertical="center" shrinkToFit="1"/>
    </xf>
    <xf numFmtId="0" fontId="7" fillId="0" borderId="51" xfId="0" applyFont="1" applyBorder="1" applyAlignment="1" applyProtection="1"/>
    <xf numFmtId="0" fontId="8" fillId="0" borderId="46" xfId="0" applyFont="1" applyBorder="1" applyAlignment="1" applyProtection="1">
      <alignment vertical="center"/>
    </xf>
    <xf numFmtId="0" fontId="7" fillId="0" borderId="131" xfId="0" applyFont="1" applyBorder="1" applyAlignment="1" applyProtection="1">
      <alignment horizontal="right"/>
    </xf>
    <xf numFmtId="0" fontId="7" fillId="0" borderId="141" xfId="0" applyFont="1" applyBorder="1" applyAlignment="1" applyProtection="1">
      <alignment vertical="center"/>
    </xf>
    <xf numFmtId="0" fontId="10" fillId="0" borderId="174" xfId="0" applyFont="1" applyFill="1" applyBorder="1" applyAlignment="1" applyProtection="1">
      <alignment horizontal="center" vertical="center" wrapText="1"/>
    </xf>
    <xf numFmtId="0" fontId="7" fillId="0" borderId="88" xfId="0" applyFont="1" applyBorder="1" applyAlignment="1" applyProtection="1">
      <alignment horizontal="right"/>
    </xf>
    <xf numFmtId="0" fontId="10" fillId="0" borderId="178" xfId="0" applyFont="1" applyFill="1" applyBorder="1" applyAlignment="1" applyProtection="1">
      <alignment horizontal="center" vertical="top" wrapText="1"/>
    </xf>
    <xf numFmtId="0" fontId="10" fillId="0" borderId="179" xfId="0" applyFont="1" applyFill="1" applyBorder="1" applyAlignment="1" applyProtection="1">
      <alignment horizontal="center" vertical="center" wrapText="1"/>
    </xf>
    <xf numFmtId="0" fontId="10" fillId="0" borderId="180" xfId="0" applyFont="1" applyFill="1" applyBorder="1" applyAlignment="1" applyProtection="1">
      <alignment vertical="center" wrapText="1"/>
    </xf>
    <xf numFmtId="0" fontId="10" fillId="0" borderId="0" xfId="0" applyFont="1" applyFill="1" applyBorder="1" applyAlignment="1" applyProtection="1">
      <alignment horizontal="center" vertical="top" wrapText="1"/>
    </xf>
    <xf numFmtId="0" fontId="7" fillId="0" borderId="140" xfId="0" applyFont="1" applyBorder="1" applyAlignment="1" applyProtection="1">
      <alignment vertical="center"/>
    </xf>
    <xf numFmtId="0" fontId="10" fillId="0" borderId="16" xfId="0" applyFont="1" applyFill="1" applyBorder="1" applyAlignment="1" applyProtection="1">
      <alignment vertical="center" wrapText="1"/>
    </xf>
    <xf numFmtId="0" fontId="10" fillId="0" borderId="20" xfId="0" applyFont="1" applyFill="1" applyBorder="1" applyAlignment="1" applyProtection="1">
      <alignment vertical="center" wrapText="1"/>
    </xf>
    <xf numFmtId="0" fontId="7" fillId="0" borderId="127" xfId="0" applyFont="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7" fillId="0" borderId="12" xfId="0" applyFont="1" applyBorder="1" applyAlignment="1" applyProtection="1">
      <alignment vertical="center"/>
    </xf>
    <xf numFmtId="0" fontId="7" fillId="0" borderId="71" xfId="0" applyFont="1" applyBorder="1" applyAlignment="1" applyProtection="1">
      <alignment vertical="center"/>
    </xf>
    <xf numFmtId="0" fontId="7" fillId="0" borderId="13" xfId="0" applyFont="1" applyBorder="1" applyAlignment="1" applyProtection="1">
      <alignment vertical="center"/>
    </xf>
    <xf numFmtId="0" fontId="7" fillId="0" borderId="95" xfId="0" applyFont="1" applyBorder="1" applyAlignment="1" applyProtection="1">
      <alignment horizontal="left" vertical="center"/>
    </xf>
    <xf numFmtId="0" fontId="7" fillId="0" borderId="54" xfId="0" applyFont="1" applyFill="1" applyBorder="1" applyAlignment="1" applyProtection="1">
      <alignment vertical="center"/>
    </xf>
    <xf numFmtId="0" fontId="7" fillId="0" borderId="22" xfId="0" applyFont="1" applyBorder="1" applyAlignment="1" applyProtection="1">
      <alignment vertical="center" shrinkToFit="1"/>
    </xf>
    <xf numFmtId="0" fontId="7" fillId="0" borderId="39" xfId="0" applyFont="1" applyBorder="1" applyAlignment="1" applyProtection="1">
      <alignment horizontal="right" vertical="center"/>
    </xf>
    <xf numFmtId="0" fontId="7" fillId="0" borderId="137" xfId="0" applyFont="1" applyBorder="1" applyAlignment="1" applyProtection="1">
      <alignment horizontal="right" vertical="center"/>
    </xf>
    <xf numFmtId="0" fontId="7" fillId="0" borderId="40" xfId="0" applyFont="1" applyBorder="1" applyAlignment="1" applyProtection="1">
      <alignment horizontal="center" vertical="center"/>
    </xf>
    <xf numFmtId="0" fontId="7" fillId="0" borderId="42" xfId="0" applyFont="1" applyBorder="1" applyAlignment="1" applyProtection="1">
      <alignment horizontal="right" vertical="center"/>
    </xf>
    <xf numFmtId="0" fontId="8" fillId="0" borderId="0" xfId="0" applyFont="1" applyFill="1" applyAlignment="1" applyProtection="1">
      <alignment horizontal="left" vertical="top" wrapText="1"/>
    </xf>
    <xf numFmtId="0" fontId="7" fillId="0" borderId="51" xfId="0" applyFont="1" applyFill="1" applyBorder="1" applyAlignment="1" applyProtection="1"/>
    <xf numFmtId="0" fontId="7" fillId="0" borderId="8" xfId="0" applyFont="1" applyFill="1" applyBorder="1" applyAlignment="1" applyProtection="1">
      <alignment horizontal="right"/>
    </xf>
    <xf numFmtId="0" fontId="7" fillId="0" borderId="0" xfId="0" applyFont="1" applyFill="1" applyBorder="1" applyAlignment="1" applyProtection="1">
      <alignment vertical="center" wrapText="1"/>
    </xf>
    <xf numFmtId="0" fontId="22" fillId="0" borderId="0" xfId="8" applyFont="1" applyAlignment="1" applyProtection="1">
      <alignment vertical="top"/>
    </xf>
    <xf numFmtId="0" fontId="5" fillId="0" borderId="0" xfId="8" applyFont="1" applyProtection="1">
      <alignment vertical="center"/>
    </xf>
    <xf numFmtId="0" fontId="21" fillId="0" borderId="0" xfId="8" applyFont="1" applyProtection="1">
      <alignment vertical="center"/>
    </xf>
    <xf numFmtId="0" fontId="7" fillId="0" borderId="37" xfId="0" applyFont="1" applyBorder="1" applyAlignment="1" applyProtection="1">
      <alignment horizontal="center" vertical="center" wrapText="1"/>
    </xf>
    <xf numFmtId="0" fontId="7" fillId="0" borderId="63" xfId="0" applyFont="1" applyBorder="1" applyAlignment="1" applyProtection="1">
      <alignment horizontal="center" vertical="center" shrinkToFit="1"/>
    </xf>
    <xf numFmtId="0" fontId="7" fillId="0" borderId="89" xfId="0" applyFont="1" applyBorder="1" applyAlignment="1" applyProtection="1">
      <alignment horizontal="center" vertical="center" shrinkToFit="1"/>
    </xf>
    <xf numFmtId="0" fontId="7" fillId="0" borderId="118" xfId="0" applyFont="1" applyFill="1" applyBorder="1" applyAlignment="1" applyProtection="1">
      <alignment vertical="center" shrinkToFit="1"/>
    </xf>
    <xf numFmtId="0" fontId="7" fillId="0" borderId="0" xfId="8" applyFont="1" applyFill="1" applyBorder="1" applyProtection="1">
      <alignment vertical="center"/>
    </xf>
    <xf numFmtId="0" fontId="5" fillId="0" borderId="16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5" xfId="0" applyFont="1" applyBorder="1" applyAlignment="1" applyProtection="1">
      <alignment horizontal="center" vertical="center"/>
    </xf>
    <xf numFmtId="0" fontId="5" fillId="0" borderId="134" xfId="0" applyFont="1" applyBorder="1" applyAlignment="1" applyProtection="1">
      <alignment horizontal="center" vertical="center"/>
    </xf>
    <xf numFmtId="0" fontId="5" fillId="0" borderId="134" xfId="0" applyFont="1" applyBorder="1" applyAlignment="1" applyProtection="1">
      <alignment horizontal="center" vertical="center" wrapText="1"/>
    </xf>
    <xf numFmtId="0" fontId="5" fillId="0" borderId="147" xfId="0" applyFont="1" applyBorder="1" applyAlignment="1" applyProtection="1">
      <alignment horizontal="center" vertical="center" wrapText="1"/>
    </xf>
    <xf numFmtId="0" fontId="8" fillId="0" borderId="71" xfId="0" applyFont="1" applyFill="1" applyBorder="1" applyProtection="1">
      <alignment vertical="center"/>
    </xf>
    <xf numFmtId="0" fontId="8" fillId="0" borderId="95" xfId="0" applyFont="1" applyFill="1" applyBorder="1" applyProtection="1">
      <alignment vertical="center"/>
    </xf>
    <xf numFmtId="3" fontId="5" fillId="0" borderId="0" xfId="0" applyNumberFormat="1" applyFont="1" applyFill="1" applyProtection="1">
      <alignment vertical="center"/>
    </xf>
    <xf numFmtId="0" fontId="7" fillId="0" borderId="130" xfId="0" applyFont="1" applyBorder="1" applyAlignment="1" applyProtection="1">
      <alignment horizontal="center" vertical="center" shrinkToFit="1"/>
    </xf>
    <xf numFmtId="176" fontId="7" fillId="0" borderId="1" xfId="0" applyNumberFormat="1" applyFont="1" applyBorder="1" applyAlignment="1" applyProtection="1">
      <alignment horizontal="right" vertical="center"/>
    </xf>
    <xf numFmtId="176" fontId="7" fillId="0" borderId="43" xfId="0" applyNumberFormat="1" applyFont="1" applyBorder="1" applyAlignment="1" applyProtection="1">
      <alignment horizontal="right" vertical="center"/>
    </xf>
    <xf numFmtId="0" fontId="7" fillId="0" borderId="36"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7" fillId="0" borderId="48" xfId="0" applyFont="1" applyFill="1" applyBorder="1" applyAlignment="1" applyProtection="1">
      <alignment vertical="center" shrinkToFi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176" fontId="8" fillId="0" borderId="1" xfId="0" applyNumberFormat="1" applyFont="1" applyBorder="1" applyAlignment="1" applyProtection="1">
      <alignment horizontal="center" vertical="center"/>
    </xf>
    <xf numFmtId="176" fontId="8" fillId="0" borderId="43" xfId="0" applyNumberFormat="1" applyFont="1" applyBorder="1" applyAlignment="1" applyProtection="1">
      <alignment horizontal="center" vertical="center"/>
    </xf>
    <xf numFmtId="0" fontId="5" fillId="0" borderId="165" xfId="0" applyFont="1" applyBorder="1" applyAlignment="1" applyProtection="1">
      <alignment horizontal="center" vertical="center" shrinkToFit="1"/>
    </xf>
    <xf numFmtId="38" fontId="5" fillId="0" borderId="10" xfId="6" applyFont="1" applyBorder="1" applyAlignment="1" applyProtection="1">
      <alignment vertical="center"/>
    </xf>
    <xf numFmtId="0" fontId="5" fillId="0" borderId="50" xfId="0" applyFont="1" applyBorder="1" applyAlignment="1" applyProtection="1">
      <alignment horizontal="center" vertical="center" wrapText="1"/>
    </xf>
    <xf numFmtId="38" fontId="5" fillId="0" borderId="5" xfId="6" applyFont="1" applyBorder="1" applyAlignment="1" applyProtection="1">
      <alignment vertical="center"/>
    </xf>
    <xf numFmtId="0" fontId="5" fillId="0" borderId="63" xfId="0" applyFont="1" applyBorder="1" applyAlignment="1" applyProtection="1">
      <alignment horizontal="center" vertical="center"/>
    </xf>
    <xf numFmtId="38" fontId="5" fillId="2" borderId="171" xfId="0" applyNumberFormat="1" applyFont="1" applyFill="1" applyBorder="1" applyAlignment="1" applyProtection="1">
      <alignment vertical="center"/>
    </xf>
    <xf numFmtId="38" fontId="5" fillId="2" borderId="173" xfId="0" applyNumberFormat="1" applyFont="1" applyFill="1" applyBorder="1" applyAlignment="1" applyProtection="1">
      <alignment vertical="center"/>
    </xf>
    <xf numFmtId="38" fontId="5" fillId="2" borderId="172" xfId="0" applyNumberFormat="1" applyFont="1" applyFill="1" applyBorder="1" applyAlignment="1" applyProtection="1">
      <alignment vertical="center"/>
    </xf>
    <xf numFmtId="0" fontId="13" fillId="0" borderId="0" xfId="0" applyFont="1" applyProtection="1">
      <alignment vertical="center"/>
    </xf>
    <xf numFmtId="0" fontId="5" fillId="0" borderId="0" xfId="0" applyFont="1" applyFill="1" applyAlignment="1" applyProtection="1">
      <alignment horizontal="left" vertical="center"/>
    </xf>
    <xf numFmtId="0" fontId="7" fillId="0" borderId="89" xfId="0" applyFont="1" applyFill="1" applyBorder="1" applyAlignment="1" applyProtection="1">
      <alignment horizontal="center" vertical="center" shrinkToFit="1"/>
    </xf>
    <xf numFmtId="0" fontId="7" fillId="0" borderId="69" xfId="0" applyFont="1" applyFill="1" applyBorder="1" applyAlignment="1" applyProtection="1">
      <alignment vertical="center" shrinkToFit="1"/>
    </xf>
    <xf numFmtId="38" fontId="5" fillId="0" borderId="73" xfId="6" applyNumberFormat="1" applyFont="1" applyBorder="1" applyAlignment="1" applyProtection="1">
      <alignment horizontal="right" vertical="center"/>
    </xf>
    <xf numFmtId="38" fontId="5" fillId="0" borderId="10" xfId="6" applyNumberFormat="1" applyFont="1" applyBorder="1" applyAlignment="1" applyProtection="1">
      <alignment horizontal="right" vertical="center"/>
    </xf>
    <xf numFmtId="38" fontId="5" fillId="0" borderId="75" xfId="6" applyNumberFormat="1" applyFont="1" applyBorder="1" applyAlignment="1" applyProtection="1">
      <alignment horizontal="right" vertical="center"/>
    </xf>
    <xf numFmtId="38" fontId="5" fillId="2" borderId="41" xfId="6" applyNumberFormat="1" applyFont="1" applyFill="1" applyBorder="1" applyAlignment="1" applyProtection="1">
      <alignment horizontal="right" vertical="center"/>
    </xf>
    <xf numFmtId="38" fontId="5" fillId="2" borderId="41" xfId="0" applyNumberFormat="1" applyFont="1" applyFill="1" applyBorder="1" applyAlignment="1" applyProtection="1">
      <alignment horizontal="right" vertical="center"/>
    </xf>
    <xf numFmtId="38" fontId="5" fillId="2" borderId="57" xfId="6" applyNumberFormat="1" applyFont="1" applyFill="1" applyBorder="1" applyAlignment="1" applyProtection="1">
      <alignment horizontal="right" vertical="center"/>
    </xf>
    <xf numFmtId="38" fontId="5" fillId="2" borderId="42" xfId="0" applyNumberFormat="1" applyFont="1" applyFill="1" applyBorder="1" applyAlignment="1" applyProtection="1">
      <alignment horizontal="right" vertical="center"/>
    </xf>
    <xf numFmtId="38" fontId="31" fillId="0" borderId="80" xfId="10" applyNumberFormat="1" applyFont="1" applyFill="1" applyBorder="1" applyAlignment="1" applyProtection="1">
      <alignment vertical="center" shrinkToFit="1"/>
      <protection locked="0"/>
    </xf>
    <xf numFmtId="38" fontId="31" fillId="6" borderId="38" xfId="10" applyNumberFormat="1" applyFont="1" applyFill="1" applyBorder="1" applyAlignment="1" applyProtection="1">
      <alignment vertical="center" shrinkToFit="1"/>
      <protection locked="0"/>
    </xf>
    <xf numFmtId="38" fontId="31" fillId="6" borderId="39" xfId="10" applyNumberFormat="1" applyFont="1" applyFill="1" applyBorder="1" applyAlignment="1" applyProtection="1">
      <alignment vertical="center" shrinkToFit="1"/>
      <protection locked="0"/>
    </xf>
    <xf numFmtId="38" fontId="31" fillId="6" borderId="73" xfId="10" applyNumberFormat="1" applyFont="1" applyFill="1" applyBorder="1" applyAlignment="1" applyProtection="1">
      <alignment vertical="center" shrinkToFit="1"/>
      <protection locked="0"/>
    </xf>
    <xf numFmtId="38" fontId="31" fillId="6" borderId="75" xfId="10" applyNumberFormat="1" applyFont="1" applyFill="1" applyBorder="1" applyAlignment="1" applyProtection="1">
      <alignment vertical="center" shrinkToFit="1"/>
      <protection locked="0"/>
    </xf>
    <xf numFmtId="38" fontId="31" fillId="6" borderId="15" xfId="10" applyNumberFormat="1" applyFont="1" applyFill="1" applyBorder="1" applyAlignment="1" applyProtection="1">
      <alignment vertical="center" shrinkToFit="1"/>
      <protection locked="0"/>
    </xf>
    <xf numFmtId="38" fontId="31" fillId="6" borderId="31" xfId="10" applyNumberFormat="1" applyFont="1" applyFill="1" applyBorder="1" applyAlignment="1" applyProtection="1">
      <alignment vertical="center" shrinkToFit="1"/>
      <protection locked="0"/>
    </xf>
    <xf numFmtId="38" fontId="31" fillId="6" borderId="72" xfId="10" applyNumberFormat="1" applyFont="1" applyFill="1" applyBorder="1" applyAlignment="1" applyProtection="1">
      <alignment vertical="center" shrinkToFit="1"/>
      <protection locked="0"/>
    </xf>
    <xf numFmtId="38" fontId="31" fillId="6" borderId="74" xfId="10" applyNumberFormat="1" applyFont="1" applyFill="1" applyBorder="1" applyAlignment="1" applyProtection="1">
      <alignment vertical="center" shrinkToFit="1"/>
      <protection locked="0"/>
    </xf>
    <xf numFmtId="0" fontId="7" fillId="0" borderId="58" xfId="0" applyFont="1" applyFill="1" applyBorder="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51" xfId="0" applyFont="1" applyBorder="1" applyAlignment="1" applyProtection="1">
      <alignment horizontal="right" vertical="center"/>
    </xf>
    <xf numFmtId="0" fontId="8" fillId="0" borderId="1"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distributed"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7" fillId="0" borderId="7" xfId="0" applyFont="1" applyBorder="1" applyAlignment="1" applyProtection="1">
      <alignment horizontal="center" vertical="center"/>
    </xf>
    <xf numFmtId="0" fontId="7" fillId="0" borderId="34" xfId="0" applyFont="1" applyBorder="1" applyAlignment="1" applyProtection="1">
      <alignment vertical="center" wrapText="1"/>
    </xf>
    <xf numFmtId="0" fontId="7" fillId="0" borderId="2"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8" fillId="0" borderId="0" xfId="0" applyFont="1" applyBorder="1" applyAlignment="1" applyProtection="1">
      <alignment vertical="top"/>
    </xf>
    <xf numFmtId="0" fontId="7" fillId="0" borderId="43"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31" fillId="0" borderId="15" xfId="10" applyFont="1" applyFill="1" applyBorder="1" applyAlignment="1" applyProtection="1">
      <alignment vertical="center" shrinkToFit="1"/>
      <protection locked="0"/>
    </xf>
    <xf numFmtId="0" fontId="31" fillId="0" borderId="80" xfId="10" applyFont="1" applyFill="1" applyBorder="1" applyAlignment="1" applyProtection="1">
      <alignment vertical="center" shrinkToFit="1"/>
      <protection locked="0"/>
    </xf>
    <xf numFmtId="0" fontId="44" fillId="0" borderId="34" xfId="10" applyFont="1" applyBorder="1" applyAlignment="1" applyProtection="1">
      <alignment horizontal="left" vertical="top" shrinkToFit="1"/>
    </xf>
    <xf numFmtId="0" fontId="44" fillId="0" borderId="0" xfId="10" applyFont="1" applyBorder="1" applyAlignment="1" applyProtection="1">
      <alignment horizontal="left" vertical="top" wrapText="1" shrinkToFit="1"/>
    </xf>
    <xf numFmtId="0" fontId="34" fillId="0" borderId="0" xfId="9" applyFont="1" applyAlignment="1" applyProtection="1">
      <alignment horizontal="left" vertical="top"/>
    </xf>
    <xf numFmtId="0" fontId="44" fillId="0" borderId="0" xfId="10" applyFont="1" applyBorder="1" applyAlignment="1" applyProtection="1">
      <alignment horizontal="left" vertical="top" shrinkToFit="1"/>
    </xf>
    <xf numFmtId="0" fontId="44" fillId="0" borderId="0" xfId="10" applyFont="1" applyFill="1" applyBorder="1" applyAlignment="1" applyProtection="1">
      <alignment horizontal="left" vertical="top" shrinkToFi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Border="1" applyAlignment="1" applyProtection="1">
      <alignment vertical="top" wrapText="1"/>
    </xf>
    <xf numFmtId="0" fontId="10" fillId="0" borderId="132" xfId="0" applyFont="1" applyFill="1" applyBorder="1" applyAlignment="1" applyProtection="1">
      <alignmen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0" borderId="90" xfId="0" applyFont="1" applyFill="1" applyBorder="1" applyAlignment="1" applyProtection="1">
      <alignment horizontal="center" vertical="center"/>
    </xf>
    <xf numFmtId="0" fontId="27" fillId="0" borderId="0" xfId="0" applyFont="1" applyBorder="1" applyAlignment="1" applyProtection="1">
      <alignment vertical="top" wrapText="1"/>
    </xf>
    <xf numFmtId="0" fontId="5" fillId="3" borderId="15"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xf>
    <xf numFmtId="0" fontId="8" fillId="0" borderId="0" xfId="0" applyFont="1" applyBorder="1" applyAlignment="1" applyProtection="1">
      <alignment vertical="top" wrapText="1"/>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0" fillId="0" borderId="0" xfId="0" applyFont="1" applyAlignment="1" applyProtection="1">
      <alignment horizontal="left" vertical="top" wrapText="1"/>
    </xf>
    <xf numFmtId="0" fontId="7" fillId="0" borderId="93" xfId="0" applyFont="1" applyBorder="1" applyAlignment="1" applyProtection="1">
      <alignment horizontal="center" vertical="center"/>
    </xf>
    <xf numFmtId="0" fontId="7" fillId="0" borderId="57" xfId="0" applyFont="1" applyFill="1" applyBorder="1" applyAlignment="1" applyProtection="1">
      <alignment vertical="center"/>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3" borderId="36" xfId="0" applyFont="1" applyFill="1" applyBorder="1" applyAlignment="1" applyProtection="1">
      <alignment horizontal="center" vertical="center"/>
      <protection locked="0"/>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4"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52" xfId="0" applyFont="1" applyBorder="1" applyAlignment="1" applyProtection="1">
      <alignment horizontal="center" vertical="center"/>
    </xf>
    <xf numFmtId="0" fontId="5" fillId="0" borderId="0" xfId="0" applyFont="1" applyFill="1" applyAlignment="1" applyProtection="1">
      <alignment vertical="top"/>
    </xf>
    <xf numFmtId="49" fontId="7" fillId="3" borderId="6" xfId="0" applyNumberFormat="1" applyFont="1" applyFill="1" applyBorder="1" applyAlignment="1" applyProtection="1">
      <alignment horizontal="center" vertical="center" shrinkToFit="1"/>
      <protection locked="0"/>
    </xf>
    <xf numFmtId="49" fontId="7" fillId="3" borderId="0" xfId="0" applyNumberFormat="1" applyFont="1" applyFill="1" applyBorder="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7" fillId="0" borderId="63"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5" fillId="3" borderId="94"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5" xfId="0" applyFont="1" applyFill="1" applyBorder="1" applyAlignment="1" applyProtection="1">
      <alignment vertical="center" shrinkToFit="1"/>
      <protection locked="0"/>
    </xf>
    <xf numFmtId="0" fontId="7" fillId="0" borderId="40" xfId="0" applyFont="1" applyBorder="1" applyAlignment="1" applyProtection="1">
      <alignment horizontal="distributed" vertical="center"/>
    </xf>
    <xf numFmtId="0" fontId="7" fillId="0" borderId="41" xfId="0" applyFont="1" applyBorder="1" applyAlignment="1" applyProtection="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3"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pplyProtection="1">
      <alignment horizontal="distributed" vertical="center"/>
    </xf>
    <xf numFmtId="0" fontId="7" fillId="0" borderId="38" xfId="0" applyFont="1" applyBorder="1" applyAlignment="1" applyProtection="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44"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49"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pplyProtection="1">
      <alignment horizontal="center" vertical="center"/>
    </xf>
    <xf numFmtId="0" fontId="5" fillId="2" borderId="61" xfId="0" applyFont="1" applyFill="1" applyBorder="1" applyAlignment="1" applyProtection="1">
      <alignment horizontal="center"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68" xfId="0" applyFont="1" applyBorder="1" applyAlignment="1" applyProtection="1">
      <alignment horizontal="center" vertical="center"/>
    </xf>
    <xf numFmtId="0" fontId="8" fillId="0" borderId="71" xfId="0" applyFont="1" applyBorder="1" applyAlignment="1" applyProtection="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pplyProtection="1">
      <alignment horizontal="left" vertical="center"/>
    </xf>
    <xf numFmtId="0" fontId="8" fillId="0" borderId="93" xfId="0" applyFont="1" applyBorder="1" applyAlignment="1" applyProtection="1">
      <alignment horizontal="left" vertical="center"/>
    </xf>
    <xf numFmtId="0" fontId="8" fillId="0" borderId="1" xfId="0" applyFont="1" applyBorder="1" applyAlignment="1" applyProtection="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7" fillId="4" borderId="108"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7"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3" xfId="0" applyFont="1" applyBorder="1" applyAlignment="1" applyProtection="1">
      <alignment horizontal="right" vertical="center"/>
    </xf>
    <xf numFmtId="0" fontId="7" fillId="0" borderId="1" xfId="0" applyFont="1" applyBorder="1" applyAlignment="1" applyProtection="1">
      <alignment horizontal="distributed" vertical="center"/>
    </xf>
    <xf numFmtId="0" fontId="5" fillId="3" borderId="1" xfId="0" applyFont="1" applyFill="1" applyBorder="1" applyAlignment="1" applyProtection="1">
      <alignment horizontal="center" vertical="center" shrinkToFit="1"/>
      <protection locked="0"/>
    </xf>
    <xf numFmtId="0" fontId="7" fillId="0" borderId="43" xfId="0" applyFont="1" applyBorder="1" applyAlignment="1" applyProtection="1">
      <alignment horizontal="distributed" vertical="center"/>
    </xf>
    <xf numFmtId="0" fontId="5" fillId="3" borderId="43" xfId="0" applyFont="1" applyFill="1" applyBorder="1" applyAlignment="1" applyProtection="1">
      <alignment horizontal="center" vertical="center" shrinkToFit="1"/>
      <protection locked="0"/>
    </xf>
    <xf numFmtId="0" fontId="7" fillId="0" borderId="44"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9" xfId="0" applyFont="1" applyBorder="1" applyAlignment="1" applyProtection="1">
      <alignment horizontal="right" vertical="center"/>
    </xf>
    <xf numFmtId="0" fontId="7" fillId="0" borderId="34" xfId="0" applyFont="1" applyBorder="1" applyAlignment="1" applyProtection="1">
      <alignment horizontal="right" vertical="center"/>
    </xf>
    <xf numFmtId="0" fontId="7" fillId="0" borderId="51" xfId="0" applyFont="1" applyBorder="1" applyAlignment="1" applyProtection="1">
      <alignment horizontal="righ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52"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44"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51" xfId="0" applyFont="1" applyBorder="1" applyAlignment="1" applyProtection="1">
      <alignment horizontal="center" vertical="center"/>
    </xf>
    <xf numFmtId="0" fontId="7" fillId="0" borderId="8" xfId="0" applyFont="1" applyBorder="1" applyAlignment="1" applyProtection="1">
      <alignment horizontal="center" vertical="center"/>
    </xf>
    <xf numFmtId="0" fontId="5" fillId="0" borderId="8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xf>
    <xf numFmtId="0" fontId="5" fillId="0" borderId="152" xfId="0" applyFont="1" applyFill="1" applyBorder="1" applyAlignment="1" applyProtection="1">
      <alignment horizontal="center" vertical="center"/>
    </xf>
    <xf numFmtId="0" fontId="7" fillId="3" borderId="33"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xf>
    <xf numFmtId="0" fontId="7" fillId="0" borderId="83" xfId="0" applyFont="1" applyFill="1" applyBorder="1" applyAlignment="1" applyProtection="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7" fillId="0" borderId="46"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7"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7" fillId="0" borderId="44" xfId="0" applyFont="1" applyBorder="1" applyAlignment="1" applyProtection="1">
      <alignment horizontal="distributed" vertical="center"/>
    </xf>
    <xf numFmtId="0" fontId="7" fillId="0" borderId="34"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pplyProtection="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0" fontId="5" fillId="2" borderId="70" xfId="0" applyFont="1" applyFill="1" applyBorder="1" applyAlignment="1" applyProtection="1">
      <alignment vertical="center" shrinkToFit="1"/>
    </xf>
    <xf numFmtId="0" fontId="5" fillId="2" borderId="68" xfId="0" applyFont="1" applyFill="1" applyBorder="1" applyAlignment="1" applyProtection="1">
      <alignment vertical="center" shrinkToFit="1"/>
    </xf>
    <xf numFmtId="0" fontId="5" fillId="2" borderId="71" xfId="0" applyFont="1" applyFill="1" applyBorder="1" applyAlignment="1" applyProtection="1">
      <alignment vertical="center" shrinkToFit="1"/>
    </xf>
    <xf numFmtId="0" fontId="5" fillId="0" borderId="0" xfId="0" applyFont="1" applyBorder="1" applyAlignment="1" applyProtection="1">
      <alignment horizontal="distributed" vertical="center"/>
    </xf>
    <xf numFmtId="0" fontId="5" fillId="3" borderId="0" xfId="0" applyFont="1" applyFill="1" applyBorder="1" applyAlignment="1" applyProtection="1">
      <alignment horizontal="center" vertical="center" shrinkToFit="1"/>
      <protection locked="0"/>
    </xf>
    <xf numFmtId="0" fontId="10" fillId="0" borderId="76" xfId="0" applyFont="1" applyBorder="1" applyAlignment="1" applyProtection="1">
      <alignment horizontal="left" vertical="center" wrapText="1"/>
    </xf>
    <xf numFmtId="0" fontId="10" fillId="0" borderId="77" xfId="0" applyFont="1" applyBorder="1" applyAlignment="1" applyProtection="1">
      <alignment horizontal="left" vertical="center" wrapText="1"/>
    </xf>
    <xf numFmtId="0" fontId="10" fillId="0" borderId="78" xfId="0" applyFont="1" applyBorder="1" applyAlignment="1" applyProtection="1">
      <alignment horizontal="left" vertical="center" wrapText="1"/>
    </xf>
    <xf numFmtId="58"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94" xfId="0" applyFont="1" applyFill="1" applyBorder="1" applyAlignment="1" applyProtection="1">
      <alignment vertical="center" shrinkToFit="1"/>
    </xf>
    <xf numFmtId="0" fontId="5" fillId="2" borderId="43" xfId="0" applyFont="1" applyFill="1" applyBorder="1" applyAlignment="1" applyProtection="1">
      <alignment vertical="center" shrinkToFit="1"/>
    </xf>
    <xf numFmtId="0" fontId="5" fillId="2" borderId="95" xfId="0" applyFont="1" applyFill="1" applyBorder="1" applyAlignment="1" applyProtection="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10" fillId="0" borderId="73" xfId="0" applyFont="1" applyBorder="1" applyAlignment="1" applyProtection="1">
      <alignment vertical="center" wrapText="1"/>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52" xfId="0" applyFont="1" applyBorder="1" applyAlignment="1" applyProtection="1">
      <alignment horizontal="center" vertical="top"/>
    </xf>
    <xf numFmtId="0" fontId="7" fillId="0" borderId="53" xfId="0" applyFont="1" applyBorder="1" applyAlignment="1" applyProtection="1">
      <alignment horizontal="center" vertical="top"/>
    </xf>
    <xf numFmtId="0" fontId="7" fillId="0" borderId="54" xfId="0" applyFont="1" applyBorder="1" applyAlignment="1" applyProtection="1">
      <alignment horizontal="center" vertical="top"/>
    </xf>
    <xf numFmtId="0" fontId="10" fillId="0" borderId="15"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pplyProtection="1">
      <alignment vertical="center" wrapText="1"/>
    </xf>
    <xf numFmtId="0" fontId="10" fillId="0" borderId="41" xfId="0" applyFont="1" applyBorder="1" applyAlignment="1" applyProtection="1">
      <alignment vertical="center" wrapText="1"/>
    </xf>
    <xf numFmtId="0" fontId="10" fillId="0" borderId="17"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7" fillId="0" borderId="120" xfId="0" applyFont="1" applyBorder="1" applyAlignment="1" applyProtection="1">
      <alignment vertical="center" wrapText="1"/>
    </xf>
    <xf numFmtId="0" fontId="7" fillId="0" borderId="68" xfId="0" applyFont="1" applyBorder="1" applyAlignment="1" applyProtection="1">
      <alignment vertical="center" wrapText="1"/>
    </xf>
    <xf numFmtId="0" fontId="7" fillId="0" borderId="153" xfId="0" applyFont="1" applyBorder="1" applyAlignment="1" applyProtection="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9" fillId="3" borderId="0" xfId="0" applyFont="1" applyFill="1" applyAlignment="1" applyProtection="1">
      <alignment horizontal="center" vertical="center"/>
      <protection locked="0"/>
    </xf>
    <xf numFmtId="0" fontId="7" fillId="3" borderId="0" xfId="0" applyFont="1" applyFill="1" applyBorder="1" applyAlignment="1" applyProtection="1">
      <alignment horizontal="right" vertical="center" shrinkToFit="1"/>
      <protection locked="0"/>
    </xf>
    <xf numFmtId="58" fontId="5" fillId="3"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5" fillId="0" borderId="44" xfId="0" applyFont="1" applyBorder="1" applyAlignment="1" applyProtection="1">
      <alignment vertical="center" wrapText="1"/>
    </xf>
    <xf numFmtId="0" fontId="7" fillId="0" borderId="3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4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22" xfId="0" applyFont="1" applyBorder="1" applyAlignment="1" applyProtection="1">
      <alignment vertical="center" wrapText="1"/>
    </xf>
    <xf numFmtId="0" fontId="5" fillId="0" borderId="37"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5" fillId="0" borderId="136"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137" xfId="0" applyFont="1" applyBorder="1" applyAlignment="1" applyProtection="1">
      <alignment horizontal="left" vertical="center" wrapText="1"/>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5" fillId="4" borderId="112" xfId="0" applyFont="1" applyFill="1" applyBorder="1" applyAlignment="1" applyProtection="1">
      <alignment horizontal="center" vertical="center"/>
      <protection locked="0"/>
    </xf>
    <xf numFmtId="0" fontId="5" fillId="4" borderId="111" xfId="0" applyFont="1" applyFill="1" applyBorder="1" applyAlignment="1" applyProtection="1">
      <alignment horizontal="center" vertical="center"/>
      <protection locked="0"/>
    </xf>
    <xf numFmtId="0" fontId="5" fillId="4" borderId="113" xfId="0" applyFont="1" applyFill="1" applyBorder="1" applyAlignment="1" applyProtection="1">
      <alignment horizontal="center" vertical="center"/>
      <protection locked="0"/>
    </xf>
    <xf numFmtId="0" fontId="5" fillId="0" borderId="44" xfId="0" applyFont="1" applyBorder="1" applyAlignment="1" applyProtection="1">
      <alignment horizontal="center" vertical="center" textRotation="255" wrapText="1" shrinkToFit="1"/>
    </xf>
    <xf numFmtId="0" fontId="5" fillId="0" borderId="45" xfId="0" applyFont="1" applyBorder="1" applyAlignment="1" applyProtection="1">
      <alignment horizontal="center" vertical="center" textRotation="255" wrapText="1" shrinkToFit="1"/>
    </xf>
    <xf numFmtId="0" fontId="5" fillId="0" borderId="46" xfId="0" applyFont="1" applyBorder="1" applyAlignment="1" applyProtection="1">
      <alignment horizontal="center" vertical="center" textRotation="255" wrapText="1" shrinkToFit="1"/>
    </xf>
    <xf numFmtId="0" fontId="5" fillId="0" borderId="9" xfId="0" applyFont="1" applyBorder="1" applyAlignment="1" applyProtection="1">
      <alignment horizontal="center" vertical="center" textRotation="255" wrapText="1" shrinkToFit="1"/>
    </xf>
    <xf numFmtId="0" fontId="5" fillId="0" borderId="64" xfId="0" applyFont="1" applyBorder="1" applyAlignment="1" applyProtection="1">
      <alignment horizontal="center" vertical="center" textRotation="255" wrapText="1" shrinkToFit="1"/>
    </xf>
    <xf numFmtId="0" fontId="5" fillId="0" borderId="10" xfId="0" applyFont="1" applyBorder="1" applyAlignment="1" applyProtection="1">
      <alignment horizontal="center" vertical="center" textRotation="255" wrapText="1" shrinkToFit="1"/>
    </xf>
    <xf numFmtId="0" fontId="5" fillId="4" borderId="97"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14"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5" fillId="4" borderId="101" xfId="0" applyFont="1" applyFill="1" applyBorder="1" applyAlignment="1" applyProtection="1">
      <alignment horizontal="center" vertical="center"/>
      <protection locked="0"/>
    </xf>
    <xf numFmtId="0" fontId="5" fillId="4" borderId="110" xfId="0" applyFont="1" applyFill="1" applyBorder="1" applyAlignment="1" applyProtection="1">
      <alignment horizontal="center" vertical="center"/>
      <protection locked="0"/>
    </xf>
    <xf numFmtId="0" fontId="5" fillId="0" borderId="34" xfId="0" applyFont="1" applyBorder="1" applyAlignment="1" applyProtection="1">
      <alignment vertical="center" wrapText="1"/>
    </xf>
    <xf numFmtId="0" fontId="5" fillId="0" borderId="51" xfId="0" applyFont="1" applyBorder="1" applyAlignment="1" applyProtection="1">
      <alignment vertical="center" wrapText="1"/>
    </xf>
    <xf numFmtId="0" fontId="5" fillId="0" borderId="4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47"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22" xfId="0" applyFont="1" applyBorder="1" applyAlignment="1" applyProtection="1">
      <alignment vertical="center" wrapText="1"/>
    </xf>
    <xf numFmtId="0" fontId="5" fillId="4" borderId="109"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56" xfId="0" applyFont="1" applyFill="1" applyBorder="1" applyAlignment="1" applyProtection="1">
      <alignment horizontal="center" vertical="center"/>
      <protection locked="0"/>
    </xf>
    <xf numFmtId="0" fontId="18" fillId="0" borderId="112" xfId="0" applyFont="1" applyBorder="1" applyAlignment="1" applyProtection="1">
      <alignment horizontal="left" vertical="center" shrinkToFit="1"/>
    </xf>
    <xf numFmtId="0" fontId="5" fillId="0" borderId="111" xfId="0" applyFont="1" applyBorder="1" applyAlignment="1" applyProtection="1">
      <alignment horizontal="left" vertical="center" shrinkToFit="1"/>
    </xf>
    <xf numFmtId="0" fontId="5" fillId="0" borderId="176" xfId="0" applyFont="1" applyBorder="1" applyAlignment="1" applyProtection="1">
      <alignment horizontal="left" vertical="center" shrinkToFit="1"/>
    </xf>
    <xf numFmtId="0" fontId="5" fillId="4" borderId="119"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4" borderId="157" xfId="0" applyFont="1" applyFill="1" applyBorder="1" applyAlignment="1" applyProtection="1">
      <alignment horizontal="center" vertical="center"/>
      <protection locked="0"/>
    </xf>
    <xf numFmtId="0" fontId="5" fillId="4" borderId="122"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23" xfId="0" applyFont="1" applyFill="1" applyBorder="1" applyAlignment="1" applyProtection="1">
      <alignment horizontal="center" vertical="center"/>
      <protection locked="0"/>
    </xf>
    <xf numFmtId="0" fontId="5" fillId="4" borderId="12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4" borderId="125" xfId="0" applyFont="1" applyFill="1" applyBorder="1" applyAlignment="1" applyProtection="1">
      <alignment horizontal="center" vertical="center"/>
      <protection locked="0"/>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7" fillId="3" borderId="1" xfId="0" applyFont="1" applyFill="1" applyBorder="1" applyAlignment="1" applyProtection="1">
      <alignment horizontal="right" vertical="center" shrinkToFit="1"/>
      <protection locked="0"/>
    </xf>
    <xf numFmtId="0" fontId="5" fillId="0" borderId="115" xfId="0" applyFont="1" applyBorder="1" applyAlignment="1" applyProtection="1">
      <alignment vertical="center" wrapText="1"/>
    </xf>
    <xf numFmtId="0" fontId="7" fillId="0" borderId="92" xfId="0" applyFont="1" applyBorder="1" applyAlignment="1" applyProtection="1">
      <alignment vertical="center" wrapText="1"/>
    </xf>
    <xf numFmtId="0" fontId="7" fillId="0" borderId="92" xfId="0" applyFont="1" applyBorder="1" applyAlignment="1" applyProtection="1">
      <alignment vertical="center"/>
    </xf>
    <xf numFmtId="0" fontId="5" fillId="3" borderId="117"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5" fillId="0" borderId="69" xfId="0" applyFont="1" applyBorder="1" applyAlignment="1" applyProtection="1">
      <alignment horizontal="center" vertical="center" wrapText="1"/>
    </xf>
    <xf numFmtId="0" fontId="7" fillId="0" borderId="38" xfId="0" applyFont="1" applyBorder="1" applyAlignment="1" applyProtection="1">
      <alignment vertical="center"/>
    </xf>
    <xf numFmtId="0" fontId="5" fillId="0" borderId="38" xfId="0" applyFont="1" applyBorder="1" applyAlignment="1" applyProtection="1">
      <alignment horizontal="center" vertical="center" wrapText="1"/>
    </xf>
    <xf numFmtId="0" fontId="5" fillId="0" borderId="44" xfId="0" applyFont="1" applyBorder="1" applyAlignment="1" applyProtection="1">
      <alignment vertical="center"/>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8" fillId="0" borderId="3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6" xfId="0" applyFont="1" applyBorder="1" applyAlignment="1" applyProtection="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pplyProtection="1">
      <alignment vertical="center"/>
    </xf>
    <xf numFmtId="0" fontId="7" fillId="4" borderId="98" xfId="0" applyFont="1" applyFill="1" applyBorder="1" applyAlignment="1" applyProtection="1">
      <alignment horizontal="center" vertical="center"/>
      <protection locked="0"/>
    </xf>
    <xf numFmtId="0" fontId="7" fillId="4" borderId="114"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8" fillId="0" borderId="119" xfId="0" applyFont="1" applyBorder="1" applyAlignment="1" applyProtection="1">
      <alignment horizontal="left" vertical="center" wrapText="1"/>
    </xf>
    <xf numFmtId="0" fontId="18" fillId="0" borderId="116" xfId="0" applyFont="1" applyBorder="1" applyAlignment="1" applyProtection="1">
      <alignment horizontal="left" vertical="center" wrapText="1"/>
    </xf>
    <xf numFmtId="0" fontId="18" fillId="0" borderId="121" xfId="0" applyFont="1" applyBorder="1" applyAlignment="1" applyProtection="1">
      <alignment horizontal="left" vertical="center" wrapText="1"/>
    </xf>
    <xf numFmtId="0" fontId="7" fillId="0" borderId="1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8" xfId="0" applyFont="1" applyBorder="1" applyAlignment="1" applyProtection="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8"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20" fillId="3" borderId="16" xfId="0" applyFont="1" applyFill="1" applyBorder="1" applyAlignment="1" applyProtection="1">
      <alignment horizontal="center" vertical="center"/>
      <protection locked="0"/>
    </xf>
    <xf numFmtId="0" fontId="5" fillId="0" borderId="94"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44" xfId="0" applyFont="1" applyBorder="1" applyAlignment="1" applyProtection="1">
      <alignment horizontal="center" vertical="center" textRotation="255" shrinkToFit="1"/>
    </xf>
    <xf numFmtId="0" fontId="5" fillId="0" borderId="34" xfId="0" applyFont="1" applyBorder="1" applyAlignment="1" applyProtection="1">
      <alignment horizontal="center" vertical="center" textRotation="255" shrinkToFit="1"/>
    </xf>
    <xf numFmtId="0" fontId="5" fillId="0" borderId="46" xfId="0" applyFont="1" applyBorder="1" applyAlignment="1" applyProtection="1">
      <alignment horizontal="center" vertical="center" textRotation="255" shrinkToFit="1"/>
    </xf>
    <xf numFmtId="0" fontId="5" fillId="0" borderId="0" xfId="0" applyFont="1" applyBorder="1" applyAlignment="1" applyProtection="1">
      <alignment horizontal="center" vertical="center" textRotation="255" shrinkToFit="1"/>
    </xf>
    <xf numFmtId="0" fontId="5" fillId="0" borderId="47" xfId="0" applyFont="1" applyBorder="1" applyAlignment="1" applyProtection="1">
      <alignment horizontal="center" vertical="center" textRotation="255" shrinkToFit="1"/>
    </xf>
    <xf numFmtId="0" fontId="5" fillId="0" borderId="16" xfId="0" applyFont="1" applyBorder="1" applyAlignment="1" applyProtection="1">
      <alignment horizontal="center" vertical="center" textRotation="255" shrinkToFit="1"/>
    </xf>
    <xf numFmtId="0" fontId="5" fillId="3" borderId="117"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7" xfId="0" applyFont="1" applyFill="1" applyBorder="1" applyAlignment="1" applyProtection="1">
      <alignment horizontal="right" vertical="center"/>
      <protection locked="0"/>
    </xf>
    <xf numFmtId="0" fontId="5" fillId="3" borderId="98" xfId="0" applyFont="1" applyFill="1" applyBorder="1" applyAlignment="1" applyProtection="1">
      <alignment horizontal="right" vertical="center"/>
      <protection locked="0"/>
    </xf>
    <xf numFmtId="0" fontId="5" fillId="3" borderId="112" xfId="0" applyFont="1" applyFill="1" applyBorder="1" applyAlignment="1" applyProtection="1">
      <alignment horizontal="right" vertical="center"/>
      <protection locked="0"/>
    </xf>
    <xf numFmtId="0" fontId="7" fillId="3" borderId="111"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22" xfId="0" applyFont="1" applyBorder="1" applyAlignment="1" applyProtection="1">
      <alignment vertical="center" wrapText="1"/>
    </xf>
    <xf numFmtId="0" fontId="5"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7"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5" fillId="0" borderId="108" xfId="0" applyFont="1" applyBorder="1" applyAlignment="1" applyProtection="1">
      <alignment horizontal="center" vertical="center" textRotation="255" shrinkToFit="1"/>
    </xf>
    <xf numFmtId="0" fontId="5" fillId="0" borderId="4" xfId="0" applyFont="1" applyBorder="1" applyAlignment="1" applyProtection="1">
      <alignment horizontal="center" vertical="center" textRotation="255" shrinkToFit="1"/>
    </xf>
    <xf numFmtId="0" fontId="5" fillId="0" borderId="108" xfId="0" applyFont="1" applyBorder="1" applyAlignment="1" applyProtection="1">
      <alignment horizontal="center" vertical="center" textRotation="255" wrapText="1" shrinkToFit="1"/>
    </xf>
    <xf numFmtId="0" fontId="5" fillId="0" borderId="3"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45" xfId="0" applyFont="1" applyBorder="1" applyAlignment="1" applyProtection="1">
      <alignment horizontal="center" vertical="center" textRotation="255" shrinkToFit="1"/>
    </xf>
    <xf numFmtId="0" fontId="5" fillId="0" borderId="48" xfId="0" applyFont="1" applyBorder="1" applyAlignment="1" applyProtection="1">
      <alignment horizontal="center" vertical="center" textRotation="255" shrinkToFit="1"/>
    </xf>
    <xf numFmtId="0" fontId="7" fillId="0" borderId="94"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94"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08"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38" fontId="7" fillId="2" borderId="89" xfId="0" applyNumberFormat="1" applyFont="1" applyFill="1" applyBorder="1" applyAlignment="1" applyProtection="1">
      <alignment horizontal="right" vertical="center"/>
    </xf>
    <xf numFmtId="38" fontId="7" fillId="2" borderId="72" xfId="0" applyNumberFormat="1" applyFont="1" applyFill="1" applyBorder="1" applyAlignment="1" applyProtection="1">
      <alignment horizontal="right" vertical="center"/>
    </xf>
    <xf numFmtId="38" fontId="7" fillId="2" borderId="2" xfId="0" applyNumberFormat="1" applyFont="1" applyFill="1" applyBorder="1" applyAlignment="1" applyProtection="1">
      <alignment horizontal="right" vertical="center"/>
    </xf>
    <xf numFmtId="55" fontId="7" fillId="2" borderId="49" xfId="0" applyNumberFormat="1" applyFont="1" applyFill="1" applyBorder="1" applyAlignment="1" applyProtection="1">
      <alignment horizontal="center" vertical="center"/>
    </xf>
    <xf numFmtId="55" fontId="7" fillId="2" borderId="34" xfId="0" applyNumberFormat="1" applyFont="1" applyFill="1" applyBorder="1" applyAlignment="1" applyProtection="1">
      <alignment horizontal="center" vertical="center"/>
    </xf>
    <xf numFmtId="55" fontId="7" fillId="2" borderId="51" xfId="0" applyNumberFormat="1" applyFont="1" applyFill="1" applyBorder="1" applyAlignment="1" applyProtection="1">
      <alignment horizontal="center" vertical="center"/>
    </xf>
    <xf numFmtId="0" fontId="7" fillId="0" borderId="56" xfId="0" applyFont="1" applyBorder="1" applyProtection="1">
      <alignment vertical="center"/>
    </xf>
    <xf numFmtId="0" fontId="7" fillId="0" borderId="57" xfId="0" applyFont="1" applyBorder="1" applyProtection="1">
      <alignment vertical="center"/>
    </xf>
    <xf numFmtId="0" fontId="7" fillId="0" borderId="94" xfId="0" applyFont="1" applyBorder="1" applyAlignment="1" applyProtection="1">
      <alignment vertical="center" wrapText="1"/>
    </xf>
    <xf numFmtId="0" fontId="7" fillId="0" borderId="43" xfId="0" applyFont="1" applyBorder="1" applyAlignment="1" applyProtection="1">
      <alignment vertical="center" wrapText="1"/>
    </xf>
    <xf numFmtId="0" fontId="7" fillId="0" borderId="17" xfId="0" applyFont="1" applyBorder="1" applyAlignment="1" applyProtection="1">
      <alignment vertical="center" wrapText="1"/>
    </xf>
    <xf numFmtId="38" fontId="7" fillId="2" borderId="94" xfId="0" applyNumberFormat="1" applyFont="1" applyFill="1" applyBorder="1" applyAlignment="1" applyProtection="1">
      <alignment horizontal="right" vertical="center"/>
    </xf>
    <xf numFmtId="38" fontId="7" fillId="2" borderId="43" xfId="0" applyNumberFormat="1" applyFont="1" applyFill="1" applyBorder="1" applyAlignment="1" applyProtection="1">
      <alignment horizontal="right" vertical="center"/>
    </xf>
    <xf numFmtId="38" fontId="7" fillId="2" borderId="70" xfId="0" applyNumberFormat="1" applyFont="1" applyFill="1" applyBorder="1" applyAlignment="1" applyProtection="1">
      <alignment horizontal="right" vertical="center"/>
    </xf>
    <xf numFmtId="38" fontId="7" fillId="2" borderId="68" xfId="0" applyNumberFormat="1" applyFont="1" applyFill="1" applyBorder="1" applyAlignment="1" applyProtection="1">
      <alignment horizontal="right" vertical="center"/>
    </xf>
    <xf numFmtId="38" fontId="7" fillId="2" borderId="149" xfId="0" applyNumberFormat="1" applyFont="1" applyFill="1" applyBorder="1" applyAlignment="1" applyProtection="1">
      <alignment horizontal="right" vertical="center"/>
    </xf>
    <xf numFmtId="38" fontId="7" fillId="2" borderId="150" xfId="0" applyNumberFormat="1" applyFont="1" applyFill="1" applyBorder="1" applyAlignment="1" applyProtection="1">
      <alignment horizontal="right" vertical="center"/>
    </xf>
    <xf numFmtId="180" fontId="7" fillId="2" borderId="94" xfId="0" applyNumberFormat="1" applyFont="1" applyFill="1" applyBorder="1" applyAlignment="1" applyProtection="1">
      <alignment vertical="center"/>
    </xf>
    <xf numFmtId="180" fontId="7" fillId="2" borderId="43" xfId="0" applyNumberFormat="1" applyFont="1" applyFill="1" applyBorder="1" applyAlignment="1" applyProtection="1">
      <alignment vertical="center"/>
    </xf>
    <xf numFmtId="180" fontId="7" fillId="3" borderId="94"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Fill="1" applyBorder="1" applyAlignment="1" applyProtection="1">
      <alignment vertical="top" wrapText="1"/>
    </xf>
    <xf numFmtId="0" fontId="8" fillId="0" borderId="34" xfId="0" applyFont="1" applyFill="1" applyBorder="1" applyAlignment="1" applyProtection="1">
      <alignment vertical="top" wrapText="1"/>
    </xf>
    <xf numFmtId="0" fontId="7" fillId="0" borderId="94" xfId="0" applyFont="1" applyBorder="1" applyAlignment="1" applyProtection="1">
      <alignment horizontal="left" vertical="center" shrinkToFit="1"/>
    </xf>
    <xf numFmtId="0" fontId="7" fillId="0" borderId="43"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8" fillId="0" borderId="0" xfId="0" applyFont="1" applyBorder="1" applyAlignment="1" applyProtection="1">
      <alignment vertical="top"/>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93" xfId="0" applyFont="1" applyFill="1" applyBorder="1" applyAlignment="1" applyProtection="1">
      <alignment horizontal="center" vertical="center"/>
      <protection locked="0"/>
    </xf>
    <xf numFmtId="0" fontId="5" fillId="2" borderId="5" xfId="0" applyFont="1" applyFill="1" applyBorder="1" applyAlignment="1" applyProtection="1">
      <alignment vertical="center" shrinkToFit="1"/>
    </xf>
    <xf numFmtId="0" fontId="5" fillId="2" borderId="1" xfId="0" applyFont="1" applyFill="1" applyBorder="1" applyAlignment="1" applyProtection="1">
      <alignment vertical="center" shrinkToFit="1"/>
    </xf>
    <xf numFmtId="0" fontId="5" fillId="2" borderId="8" xfId="0" applyFont="1" applyFill="1" applyBorder="1" applyAlignment="1" applyProtection="1">
      <alignment vertical="center" shrinkToFit="1"/>
    </xf>
    <xf numFmtId="38" fontId="7"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7" fillId="0" borderId="34" xfId="0" applyFont="1" applyBorder="1" applyAlignment="1" applyProtection="1">
      <alignment horizontal="left" vertical="center"/>
    </xf>
    <xf numFmtId="0" fontId="7" fillId="0" borderId="108" xfId="0" applyFont="1" applyBorder="1" applyAlignment="1" applyProtection="1">
      <alignment vertical="center" wrapText="1"/>
    </xf>
    <xf numFmtId="0" fontId="7" fillId="0" borderId="4" xfId="0" applyFont="1" applyBorder="1" applyAlignment="1" applyProtection="1">
      <alignment vertical="center" wrapText="1"/>
    </xf>
    <xf numFmtId="0" fontId="7" fillId="0" borderId="3" xfId="0" applyFont="1" applyBorder="1" applyAlignment="1" applyProtection="1">
      <alignment vertical="center" wrapText="1"/>
    </xf>
    <xf numFmtId="0" fontId="7" fillId="0" borderId="44"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5" fillId="3" borderId="0" xfId="0" applyFont="1" applyFill="1" applyAlignment="1" applyProtection="1">
      <alignment horizontal="left" vertical="center" shrinkToFit="1"/>
      <protection locked="0"/>
    </xf>
    <xf numFmtId="38" fontId="7" fillId="2" borderId="40" xfId="0" applyNumberFormat="1" applyFont="1" applyFill="1" applyBorder="1" applyAlignment="1" applyProtection="1">
      <alignment horizontal="right" vertical="center"/>
    </xf>
    <xf numFmtId="38" fontId="7" fillId="2" borderId="41" xfId="0" applyNumberFormat="1" applyFont="1" applyFill="1" applyBorder="1" applyAlignment="1" applyProtection="1">
      <alignment horizontal="right" vertical="center"/>
    </xf>
    <xf numFmtId="38" fontId="7" fillId="2" borderId="58" xfId="0" applyNumberFormat="1" applyFont="1" applyFill="1" applyBorder="1" applyAlignment="1" applyProtection="1">
      <alignment horizontal="right" vertical="center"/>
    </xf>
    <xf numFmtId="38" fontId="7" fillId="2" borderId="37" xfId="0" applyNumberFormat="1" applyFont="1" applyFill="1" applyBorder="1" applyAlignment="1" applyProtection="1">
      <alignment horizontal="right" vertical="center"/>
    </xf>
    <xf numFmtId="38" fontId="7" fillId="2" borderId="38" xfId="0" applyNumberFormat="1" applyFont="1" applyFill="1" applyBorder="1" applyAlignment="1" applyProtection="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7" fillId="0" borderId="56" xfId="0" applyFont="1" applyFill="1" applyBorder="1" applyAlignment="1" applyProtection="1">
      <alignment vertical="center" wrapText="1"/>
    </xf>
    <xf numFmtId="0" fontId="7" fillId="0" borderId="93"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94" xfId="0" applyFont="1" applyFill="1" applyBorder="1" applyAlignment="1" applyProtection="1">
      <alignment vertical="center"/>
    </xf>
    <xf numFmtId="0" fontId="7" fillId="0" borderId="43"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68" xfId="0" applyFont="1" applyFill="1" applyBorder="1" applyAlignment="1" applyProtection="1">
      <alignment vertical="center" wrapText="1"/>
    </xf>
    <xf numFmtId="0" fontId="7" fillId="0" borderId="71" xfId="0" applyFont="1" applyFill="1" applyBorder="1" applyAlignment="1" applyProtection="1">
      <alignment vertical="center" wrapText="1"/>
    </xf>
    <xf numFmtId="0" fontId="7" fillId="0" borderId="95"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7" fillId="0" borderId="93" xfId="0" applyFont="1" applyFill="1" applyBorder="1" applyAlignment="1" applyProtection="1">
      <alignment vertical="center"/>
    </xf>
    <xf numFmtId="0" fontId="52" fillId="0" borderId="0" xfId="0" applyFont="1" applyFill="1" applyBorder="1" applyAlignment="1" applyProtection="1">
      <alignment horizontal="left" vertical="top" wrapText="1"/>
    </xf>
    <xf numFmtId="0" fontId="53" fillId="0" borderId="0" xfId="0" applyFont="1" applyBorder="1" applyAlignment="1" applyProtection="1">
      <alignment horizontal="left" vertical="top" wrapText="1"/>
    </xf>
    <xf numFmtId="38" fontId="7" fillId="2" borderId="115" xfId="0" applyNumberFormat="1" applyFont="1" applyFill="1" applyBorder="1" applyAlignment="1" applyProtection="1">
      <alignment horizontal="right" vertical="center"/>
    </xf>
    <xf numFmtId="38" fontId="7" fillId="2" borderId="92" xfId="0" applyNumberFormat="1" applyFont="1" applyFill="1" applyBorder="1" applyAlignment="1" applyProtection="1">
      <alignment horizontal="right" vertical="center"/>
    </xf>
    <xf numFmtId="38" fontId="7" fillId="2" borderId="49" xfId="0" applyNumberFormat="1" applyFont="1" applyFill="1" applyBorder="1" applyAlignment="1" applyProtection="1">
      <alignment horizontal="right" vertical="center"/>
    </xf>
    <xf numFmtId="0" fontId="7"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34" fillId="0" borderId="0" xfId="9" applyFont="1" applyAlignment="1" applyProtection="1">
      <alignment horizontal="left" vertical="top"/>
    </xf>
    <xf numFmtId="0" fontId="34" fillId="0" borderId="0" xfId="9" applyFont="1" applyFill="1" applyAlignment="1" applyProtection="1">
      <alignment horizontal="left" vertical="top" wrapText="1"/>
    </xf>
    <xf numFmtId="0" fontId="44" fillId="0" borderId="0" xfId="10" applyFont="1" applyBorder="1" applyAlignment="1" applyProtection="1">
      <alignment horizontal="left" vertical="top" wrapText="1" shrinkToFit="1"/>
    </xf>
    <xf numFmtId="0" fontId="44" fillId="0" borderId="0" xfId="10" applyFont="1" applyBorder="1" applyAlignment="1" applyProtection="1">
      <alignment horizontal="left" vertical="top" shrinkToFit="1"/>
    </xf>
    <xf numFmtId="38" fontId="47" fillId="9" borderId="52" xfId="10" applyNumberFormat="1" applyFont="1" applyFill="1" applyBorder="1" applyAlignment="1" applyProtection="1">
      <alignment horizontal="right" vertical="center" shrinkToFit="1"/>
    </xf>
    <xf numFmtId="38" fontId="47" fillId="9" borderId="54" xfId="10" applyNumberFormat="1" applyFont="1" applyFill="1" applyBorder="1" applyAlignment="1" applyProtection="1">
      <alignment horizontal="right" vertical="center" shrinkToFit="1"/>
    </xf>
    <xf numFmtId="179" fontId="44" fillId="5" borderId="46" xfId="10" applyNumberFormat="1" applyFont="1" applyFill="1" applyBorder="1" applyAlignment="1" applyProtection="1">
      <alignment horizontal="left" vertical="center" wrapText="1" shrinkToFit="1"/>
    </xf>
    <xf numFmtId="179" fontId="44" fillId="5" borderId="0" xfId="10" applyNumberFormat="1" applyFont="1" applyFill="1" applyBorder="1" applyAlignment="1" applyProtection="1">
      <alignment horizontal="left" vertical="center" wrapText="1" shrinkToFit="1"/>
    </xf>
    <xf numFmtId="0" fontId="44" fillId="0" borderId="0" xfId="10" applyFont="1" applyFill="1" applyBorder="1" applyAlignment="1" applyProtection="1">
      <alignment horizontal="left" vertical="top" shrinkToFit="1"/>
    </xf>
    <xf numFmtId="0" fontId="34" fillId="0" borderId="0" xfId="9" applyFont="1" applyAlignment="1" applyProtection="1">
      <alignment horizontal="left" vertical="top" wrapText="1"/>
    </xf>
    <xf numFmtId="0" fontId="31" fillId="0" borderId="80" xfId="10" applyFont="1" applyFill="1" applyBorder="1" applyAlignment="1" applyProtection="1">
      <alignment vertical="center" shrinkToFit="1"/>
      <protection locked="0"/>
    </xf>
    <xf numFmtId="179" fontId="47" fillId="5" borderId="4" xfId="10" applyNumberFormat="1" applyFont="1" applyFill="1" applyBorder="1" applyAlignment="1" applyProtection="1">
      <alignment horizontal="center" vertical="center" shrinkToFit="1"/>
      <protection locked="0"/>
    </xf>
    <xf numFmtId="179" fontId="47" fillId="5" borderId="11" xfId="10" applyNumberFormat="1" applyFont="1" applyFill="1" applyBorder="1" applyAlignment="1" applyProtection="1">
      <alignment horizontal="center" vertical="center" shrinkToFit="1"/>
      <protection locked="0"/>
    </xf>
    <xf numFmtId="0" fontId="31" fillId="0" borderId="117" xfId="10" applyFont="1" applyFill="1" applyBorder="1" applyAlignment="1" applyProtection="1">
      <alignment horizontal="center" vertical="center" shrinkToFit="1"/>
    </xf>
    <xf numFmtId="0" fontId="31" fillId="0" borderId="36" xfId="10" applyFont="1" applyFill="1" applyBorder="1" applyAlignment="1" applyProtection="1">
      <alignment horizontal="center" vertical="center" shrinkToFit="1"/>
    </xf>
    <xf numFmtId="0" fontId="31" fillId="0" borderId="118" xfId="10" applyFont="1" applyFill="1" applyBorder="1" applyAlignment="1" applyProtection="1">
      <alignment horizontal="center" vertical="center" shrinkToFit="1"/>
    </xf>
    <xf numFmtId="179" fontId="44" fillId="5" borderId="79" xfId="10" applyNumberFormat="1" applyFont="1" applyFill="1" applyBorder="1" applyAlignment="1" applyProtection="1">
      <alignment vertical="center" shrinkToFit="1"/>
    </xf>
    <xf numFmtId="179" fontId="44" fillId="5" borderId="36" xfId="10" applyNumberFormat="1" applyFont="1" applyFill="1" applyBorder="1" applyAlignment="1" applyProtection="1">
      <alignment vertical="center" shrinkToFit="1"/>
    </xf>
    <xf numFmtId="179" fontId="44" fillId="5" borderId="118" xfId="10" applyNumberFormat="1" applyFont="1" applyFill="1" applyBorder="1" applyAlignment="1" applyProtection="1">
      <alignment vertical="center" shrinkToFit="1"/>
    </xf>
    <xf numFmtId="0" fontId="44" fillId="0" borderId="34" xfId="10" applyFont="1" applyBorder="1" applyAlignment="1" applyProtection="1">
      <alignment horizontal="left" vertical="top" wrapText="1" shrinkToFit="1"/>
    </xf>
    <xf numFmtId="0" fontId="44" fillId="0" borderId="34" xfId="10" applyFont="1" applyBorder="1" applyAlignment="1" applyProtection="1">
      <alignment horizontal="left" vertical="top" shrinkToFit="1"/>
    </xf>
    <xf numFmtId="38" fontId="47" fillId="2" borderId="52" xfId="10" applyNumberFormat="1" applyFont="1" applyFill="1" applyBorder="1" applyAlignment="1" applyProtection="1">
      <alignment horizontal="right" vertical="center" shrinkToFit="1"/>
    </xf>
    <xf numFmtId="38" fontId="47" fillId="2" borderId="54" xfId="10" applyNumberFormat="1" applyFont="1" applyFill="1" applyBorder="1" applyAlignment="1" applyProtection="1">
      <alignment horizontal="right" vertical="center" shrinkToFit="1"/>
    </xf>
    <xf numFmtId="179" fontId="44" fillId="5" borderId="44" xfId="10" applyNumberFormat="1" applyFont="1" applyFill="1" applyBorder="1" applyAlignment="1" applyProtection="1">
      <alignment horizontal="left" vertical="center" wrapText="1" shrinkToFit="1"/>
    </xf>
    <xf numFmtId="179" fontId="44" fillId="5" borderId="34" xfId="10" applyNumberFormat="1" applyFont="1" applyFill="1" applyBorder="1" applyAlignment="1" applyProtection="1">
      <alignment horizontal="left" vertical="center" wrapText="1" shrinkToFit="1"/>
    </xf>
    <xf numFmtId="0" fontId="31" fillId="0" borderId="15" xfId="10" applyFont="1" applyFill="1" applyBorder="1" applyAlignment="1" applyProtection="1">
      <alignment vertical="center" shrinkToFit="1"/>
      <protection locked="0"/>
    </xf>
    <xf numFmtId="179" fontId="47" fillId="5" borderId="43" xfId="10" applyNumberFormat="1" applyFont="1" applyFill="1" applyBorder="1" applyAlignment="1" applyProtection="1">
      <alignment horizontal="center" vertical="center" shrinkToFit="1"/>
      <protection locked="0"/>
    </xf>
    <xf numFmtId="179" fontId="47" fillId="5" borderId="95" xfId="10" applyNumberFormat="1" applyFont="1" applyFill="1" applyBorder="1" applyAlignment="1" applyProtection="1">
      <alignment horizontal="center" vertical="center" shrinkToFit="1"/>
      <protection locked="0"/>
    </xf>
    <xf numFmtId="0" fontId="31" fillId="0" borderId="94" xfId="10" applyFont="1" applyFill="1" applyBorder="1" applyAlignment="1" applyProtection="1">
      <alignment vertical="center" shrinkToFit="1"/>
      <protection locked="0"/>
    </xf>
    <xf numFmtId="0" fontId="31" fillId="0" borderId="43" xfId="10" applyFont="1" applyFill="1" applyBorder="1" applyAlignment="1" applyProtection="1">
      <alignment vertical="center" shrinkToFit="1"/>
      <protection locked="0"/>
    </xf>
    <xf numFmtId="0" fontId="31" fillId="0" borderId="17" xfId="10" applyFont="1" applyFill="1" applyBorder="1" applyAlignment="1" applyProtection="1">
      <alignment vertical="center" shrinkToFit="1"/>
      <protection locked="0"/>
    </xf>
    <xf numFmtId="179" fontId="47" fillId="5" borderId="43" xfId="10" applyNumberFormat="1" applyFont="1" applyFill="1" applyBorder="1" applyAlignment="1" applyProtection="1">
      <alignment horizontal="center" vertical="center" wrapText="1" shrinkToFit="1"/>
      <protection locked="0"/>
    </xf>
    <xf numFmtId="179" fontId="47" fillId="0" borderId="43" xfId="10" applyNumberFormat="1" applyFont="1" applyFill="1" applyBorder="1" applyAlignment="1" applyProtection="1">
      <alignment horizontal="center" vertical="center" shrinkToFit="1"/>
      <protection locked="0"/>
    </xf>
    <xf numFmtId="179" fontId="47" fillId="0" borderId="95" xfId="10" applyNumberFormat="1" applyFont="1" applyFill="1" applyBorder="1" applyAlignment="1" applyProtection="1">
      <alignment horizontal="center" vertical="center" shrinkToFit="1"/>
      <protection locked="0"/>
    </xf>
    <xf numFmtId="179" fontId="31" fillId="0" borderId="43" xfId="10" applyNumberFormat="1" applyFont="1" applyFill="1" applyBorder="1" applyAlignment="1" applyProtection="1">
      <alignment horizontal="left" vertical="center" shrinkToFit="1"/>
      <protection locked="0"/>
    </xf>
    <xf numFmtId="179" fontId="31" fillId="0" borderId="95" xfId="10" applyNumberFormat="1" applyFont="1" applyFill="1" applyBorder="1" applyAlignment="1" applyProtection="1">
      <alignment horizontal="left" vertical="center" shrinkToFit="1"/>
      <protection locked="0"/>
    </xf>
    <xf numFmtId="0" fontId="47" fillId="7" borderId="52" xfId="10" applyFont="1" applyFill="1" applyBorder="1" applyAlignment="1" applyProtection="1">
      <alignment horizontal="center" vertical="center" wrapText="1" shrinkToFit="1"/>
    </xf>
    <xf numFmtId="0" fontId="47" fillId="7" borderId="53" xfId="10" applyFont="1" applyFill="1" applyBorder="1" applyAlignment="1" applyProtection="1">
      <alignment horizontal="center" vertical="center" wrapText="1" shrinkToFit="1"/>
    </xf>
    <xf numFmtId="0" fontId="47" fillId="7" borderId="54" xfId="10" applyFont="1" applyFill="1" applyBorder="1" applyAlignment="1" applyProtection="1">
      <alignment horizontal="center" vertical="center" wrapText="1" shrinkToFit="1"/>
    </xf>
    <xf numFmtId="0" fontId="31" fillId="0" borderId="38" xfId="10" applyFont="1" applyFill="1" applyBorder="1" applyAlignment="1" applyProtection="1">
      <alignment vertical="center" shrinkToFit="1"/>
      <protection locked="0"/>
    </xf>
    <xf numFmtId="179" fontId="31" fillId="0" borderId="68" xfId="10" applyNumberFormat="1" applyFont="1" applyFill="1" applyBorder="1" applyAlignment="1" applyProtection="1">
      <alignment horizontal="left" vertical="center" shrinkToFit="1"/>
      <protection locked="0"/>
    </xf>
    <xf numFmtId="179" fontId="31" fillId="0" borderId="71" xfId="10" applyNumberFormat="1" applyFont="1" applyFill="1" applyBorder="1" applyAlignment="1" applyProtection="1">
      <alignment horizontal="left" vertical="center" shrinkToFit="1"/>
      <protection locked="0"/>
    </xf>
    <xf numFmtId="0" fontId="31" fillId="0" borderId="64" xfId="11" applyFont="1" applyBorder="1" applyAlignment="1" applyProtection="1">
      <alignment horizontal="center" vertical="center" shrinkToFit="1"/>
    </xf>
    <xf numFmtId="0" fontId="31" fillId="0" borderId="1" xfId="11" applyFont="1" applyBorder="1" applyAlignment="1" applyProtection="1">
      <alignment horizontal="center" vertical="center" shrinkToFit="1"/>
    </xf>
    <xf numFmtId="0" fontId="31" fillId="0" borderId="10" xfId="11" applyFont="1" applyBorder="1" applyAlignment="1" applyProtection="1">
      <alignment horizontal="center" vertical="center" shrinkToFit="1"/>
    </xf>
    <xf numFmtId="0" fontId="31" fillId="0" borderId="25" xfId="11" applyFont="1" applyBorder="1" applyAlignment="1" applyProtection="1">
      <alignment horizontal="center" vertical="center" wrapText="1" shrinkToFit="1"/>
    </xf>
    <xf numFmtId="0" fontId="31" fillId="0" borderId="80" xfId="11" applyFont="1" applyBorder="1" applyAlignment="1" applyProtection="1">
      <alignment horizontal="center" vertical="center" wrapText="1" shrinkToFit="1"/>
    </xf>
    <xf numFmtId="0" fontId="31" fillId="6" borderId="7" xfId="11" applyFont="1" applyFill="1" applyBorder="1" applyAlignment="1" applyProtection="1">
      <alignment horizontal="center" vertical="center" wrapText="1" shrinkToFit="1"/>
    </xf>
    <xf numFmtId="0" fontId="31" fillId="6" borderId="22" xfId="11" applyFont="1" applyFill="1" applyBorder="1" applyAlignment="1" applyProtection="1">
      <alignment horizontal="center" vertical="center" wrapText="1" shrinkToFit="1"/>
    </xf>
    <xf numFmtId="0" fontId="31" fillId="0" borderId="1" xfId="10" applyFont="1" applyBorder="1" applyAlignment="1" applyProtection="1">
      <alignment horizontal="center" vertical="center"/>
    </xf>
    <xf numFmtId="0" fontId="31" fillId="0" borderId="10" xfId="10" applyFont="1" applyBorder="1" applyAlignment="1" applyProtection="1">
      <alignment horizontal="center" vertical="center"/>
    </xf>
    <xf numFmtId="0" fontId="31" fillId="6" borderId="0" xfId="11" applyFont="1" applyFill="1" applyBorder="1" applyAlignment="1" applyProtection="1">
      <alignment horizontal="center" vertical="center" wrapText="1" shrinkToFit="1"/>
    </xf>
    <xf numFmtId="0" fontId="31" fillId="6" borderId="16" xfId="11" applyFont="1" applyFill="1" applyBorder="1" applyAlignment="1" applyProtection="1">
      <alignment horizontal="center" vertical="center" wrapText="1" shrinkToFit="1"/>
    </xf>
    <xf numFmtId="0" fontId="44" fillId="0" borderId="44" xfId="10" applyFont="1" applyBorder="1" applyAlignment="1" applyProtection="1">
      <alignment horizontal="center" vertical="center"/>
    </xf>
    <xf numFmtId="0" fontId="44" fillId="0" borderId="46" xfId="10" applyFont="1" applyBorder="1" applyAlignment="1" applyProtection="1">
      <alignment horizontal="center" vertical="center"/>
    </xf>
    <xf numFmtId="0" fontId="44" fillId="0" borderId="47" xfId="10" applyFont="1" applyBorder="1" applyAlignment="1" applyProtection="1">
      <alignment horizontal="center" vertical="center"/>
    </xf>
    <xf numFmtId="0" fontId="33" fillId="0" borderId="44" xfId="9" applyFont="1" applyBorder="1" applyAlignment="1" applyProtection="1">
      <alignment horizontal="center" vertical="center"/>
    </xf>
    <xf numFmtId="0" fontId="33" fillId="0" borderId="34" xfId="9" applyFont="1" applyBorder="1" applyAlignment="1" applyProtection="1">
      <alignment horizontal="center" vertical="center"/>
    </xf>
    <xf numFmtId="0" fontId="33" fillId="0" borderId="51" xfId="9" applyFont="1" applyBorder="1" applyAlignment="1" applyProtection="1">
      <alignment horizontal="center" vertical="center"/>
    </xf>
    <xf numFmtId="0" fontId="33" fillId="0" borderId="46" xfId="9" applyFont="1" applyBorder="1" applyAlignment="1" applyProtection="1">
      <alignment horizontal="center" vertical="center"/>
    </xf>
    <xf numFmtId="0" fontId="33" fillId="0" borderId="0" xfId="9" applyFont="1" applyBorder="1" applyAlignment="1" applyProtection="1">
      <alignment horizontal="center" vertical="center"/>
    </xf>
    <xf numFmtId="0" fontId="33" fillId="0" borderId="7" xfId="9" applyFont="1" applyBorder="1" applyAlignment="1" applyProtection="1">
      <alignment horizontal="center" vertical="center"/>
    </xf>
    <xf numFmtId="0" fontId="33" fillId="0" borderId="47" xfId="9" applyFont="1" applyBorder="1" applyAlignment="1" applyProtection="1">
      <alignment horizontal="center" vertical="center"/>
    </xf>
    <xf numFmtId="0" fontId="33" fillId="0" borderId="16" xfId="9" applyFont="1" applyBorder="1" applyAlignment="1" applyProtection="1">
      <alignment horizontal="center" vertical="center"/>
    </xf>
    <xf numFmtId="0" fontId="33" fillId="0" borderId="22" xfId="9" applyFont="1" applyBorder="1" applyAlignment="1" applyProtection="1">
      <alignment horizontal="center" vertical="center"/>
    </xf>
    <xf numFmtId="0" fontId="45" fillId="0" borderId="0" xfId="10" applyFont="1" applyBorder="1" applyAlignment="1" applyProtection="1">
      <alignment horizontal="left" vertical="center"/>
    </xf>
    <xf numFmtId="0" fontId="31" fillId="0" borderId="115" xfId="10" applyFont="1" applyBorder="1" applyAlignment="1" applyProtection="1">
      <alignment horizontal="center" vertical="center"/>
    </xf>
    <xf numFmtId="0" fontId="31" fillId="0" borderId="136" xfId="10" applyFont="1" applyBorder="1" applyAlignment="1" applyProtection="1">
      <alignment horizontal="center" vertical="center"/>
    </xf>
    <xf numFmtId="0" fontId="31" fillId="0" borderId="167" xfId="10" applyFont="1" applyBorder="1" applyAlignment="1" applyProtection="1">
      <alignment horizontal="center" vertical="center"/>
    </xf>
    <xf numFmtId="0" fontId="31" fillId="0" borderId="49" xfId="10" applyFont="1" applyBorder="1" applyAlignment="1" applyProtection="1">
      <alignment horizontal="center" vertical="center" wrapText="1"/>
    </xf>
    <xf numFmtId="0" fontId="31" fillId="0" borderId="34" xfId="10" applyFont="1" applyBorder="1" applyAlignment="1" applyProtection="1">
      <alignment horizontal="center" vertical="center" wrapText="1"/>
    </xf>
    <xf numFmtId="0" fontId="31" fillId="0" borderId="45" xfId="10" applyFont="1" applyBorder="1" applyAlignment="1" applyProtection="1">
      <alignment horizontal="center" vertical="center" wrapText="1"/>
    </xf>
    <xf numFmtId="0" fontId="31" fillId="0" borderId="6" xfId="10" applyFont="1" applyBorder="1" applyAlignment="1" applyProtection="1">
      <alignment horizontal="center" vertical="center" wrapText="1"/>
    </xf>
    <xf numFmtId="0" fontId="31" fillId="0" borderId="0" xfId="10" applyFont="1" applyBorder="1" applyAlignment="1" applyProtection="1">
      <alignment horizontal="center" vertical="center" wrapText="1"/>
    </xf>
    <xf numFmtId="0" fontId="31" fillId="0" borderId="9" xfId="10" applyFont="1" applyBorder="1" applyAlignment="1" applyProtection="1">
      <alignment horizontal="center" vertical="center" wrapText="1"/>
    </xf>
    <xf numFmtId="0" fontId="31" fillId="0" borderId="50" xfId="10" applyFont="1" applyBorder="1" applyAlignment="1" applyProtection="1">
      <alignment horizontal="center" vertical="center" wrapText="1"/>
    </xf>
    <xf numFmtId="0" fontId="31" fillId="0" borderId="16" xfId="10" applyFont="1" applyBorder="1" applyAlignment="1" applyProtection="1">
      <alignment horizontal="center" vertical="center" wrapText="1"/>
    </xf>
    <xf numFmtId="0" fontId="31" fillId="0" borderId="48" xfId="10" applyFont="1" applyBorder="1" applyAlignment="1" applyProtection="1">
      <alignment horizontal="center" vertical="center" wrapText="1"/>
    </xf>
    <xf numFmtId="0" fontId="31" fillId="0" borderId="92" xfId="10" applyFont="1" applyBorder="1" applyAlignment="1" applyProtection="1">
      <alignment horizontal="center" vertical="center" wrapText="1"/>
    </xf>
    <xf numFmtId="0" fontId="31" fillId="0" borderId="25" xfId="10" applyFont="1" applyBorder="1" applyAlignment="1" applyProtection="1">
      <alignment horizontal="center" vertical="center" wrapText="1"/>
    </xf>
    <xf numFmtId="0" fontId="31" fillId="0" borderId="80" xfId="10" applyFont="1" applyBorder="1" applyAlignment="1" applyProtection="1">
      <alignment horizontal="center" vertical="center" wrapText="1"/>
    </xf>
    <xf numFmtId="0" fontId="31" fillId="0" borderId="166" xfId="10" applyFont="1" applyBorder="1" applyAlignment="1" applyProtection="1">
      <alignment horizontal="center" vertical="center" wrapText="1"/>
    </xf>
    <xf numFmtId="0" fontId="31" fillId="0" borderId="137" xfId="10" applyFont="1" applyBorder="1" applyAlignment="1" applyProtection="1">
      <alignment horizontal="center" vertical="center" wrapText="1"/>
    </xf>
    <xf numFmtId="0" fontId="31" fillId="0" borderId="81" xfId="10" applyFont="1" applyBorder="1" applyAlignment="1" applyProtection="1">
      <alignment horizontal="center" vertical="center" wrapText="1"/>
    </xf>
    <xf numFmtId="0" fontId="44" fillId="0" borderId="120" xfId="10" applyFont="1" applyBorder="1" applyAlignment="1" applyProtection="1">
      <alignment horizontal="center" vertical="center"/>
    </xf>
    <xf numFmtId="0" fontId="44" fillId="0" borderId="68" xfId="10" applyFont="1" applyBorder="1" applyAlignment="1" applyProtection="1">
      <alignment horizontal="center" vertical="center"/>
    </xf>
    <xf numFmtId="0" fontId="44" fillId="0" borderId="71" xfId="10" applyFont="1" applyBorder="1" applyAlignment="1" applyProtection="1">
      <alignment horizontal="center" vertical="center"/>
    </xf>
    <xf numFmtId="0" fontId="44" fillId="0" borderId="69" xfId="10" applyFont="1" applyBorder="1" applyAlignment="1" applyProtection="1">
      <alignment horizontal="center" vertical="center"/>
    </xf>
    <xf numFmtId="0" fontId="20" fillId="0" borderId="92" xfId="10" applyFont="1" applyBorder="1" applyAlignment="1" applyProtection="1">
      <alignment horizontal="center" vertical="center" wrapText="1"/>
    </xf>
    <xf numFmtId="0" fontId="20" fillId="0" borderId="25" xfId="10" applyFont="1" applyBorder="1" applyAlignment="1" applyProtection="1">
      <alignment horizontal="center" vertical="center" wrapText="1"/>
    </xf>
    <xf numFmtId="0" fontId="20" fillId="0" borderId="80" xfId="10" applyFont="1" applyBorder="1" applyAlignment="1" applyProtection="1">
      <alignment horizontal="center" vertical="center" wrapText="1"/>
    </xf>
    <xf numFmtId="0" fontId="20" fillId="0" borderId="166" xfId="10" applyFont="1" applyBorder="1" applyAlignment="1" applyProtection="1">
      <alignment horizontal="center" vertical="center" wrapText="1"/>
    </xf>
    <xf numFmtId="0" fontId="20" fillId="0" borderId="137" xfId="10" applyFont="1" applyBorder="1" applyAlignment="1" applyProtection="1">
      <alignment horizontal="center" vertical="center" wrapText="1"/>
    </xf>
    <xf numFmtId="0" fontId="20" fillId="0" borderId="81" xfId="10" applyFont="1" applyBorder="1" applyAlignment="1" applyProtection="1">
      <alignment horizontal="center" vertical="center" wrapText="1"/>
    </xf>
    <xf numFmtId="0" fontId="31" fillId="0" borderId="44" xfId="10" applyFont="1" applyBorder="1" applyAlignment="1" applyProtection="1">
      <alignment horizontal="center" vertical="center" wrapText="1" shrinkToFit="1"/>
    </xf>
    <xf numFmtId="0" fontId="31" fillId="0" borderId="34" xfId="10" applyFont="1" applyBorder="1" applyAlignment="1" applyProtection="1">
      <alignment horizontal="center" vertical="center" wrapText="1" shrinkToFit="1"/>
    </xf>
    <xf numFmtId="0" fontId="31" fillId="0" borderId="51" xfId="10" applyFont="1" applyBorder="1" applyAlignment="1" applyProtection="1">
      <alignment horizontal="center" vertical="center" wrapText="1" shrinkToFit="1"/>
    </xf>
    <xf numFmtId="0" fontId="31" fillId="0" borderId="46" xfId="10" applyFont="1" applyBorder="1" applyAlignment="1" applyProtection="1">
      <alignment horizontal="center" vertical="center" wrapText="1" shrinkToFit="1"/>
    </xf>
    <xf numFmtId="0" fontId="31" fillId="0" borderId="0" xfId="10" applyFont="1" applyBorder="1" applyAlignment="1" applyProtection="1">
      <alignment horizontal="center" vertical="center" wrapText="1" shrinkToFit="1"/>
    </xf>
    <xf numFmtId="0" fontId="31" fillId="0" borderId="7" xfId="10" applyFont="1" applyBorder="1" applyAlignment="1" applyProtection="1">
      <alignment horizontal="center" vertical="center" wrapText="1" shrinkToFit="1"/>
    </xf>
    <xf numFmtId="0" fontId="31" fillId="0" borderId="47" xfId="10" applyFont="1" applyBorder="1" applyAlignment="1" applyProtection="1">
      <alignment horizontal="center" vertical="center" wrapText="1" shrinkToFit="1"/>
    </xf>
    <xf numFmtId="0" fontId="31" fillId="0" borderId="16" xfId="10" applyFont="1" applyBorder="1" applyAlignment="1" applyProtection="1">
      <alignment horizontal="center" vertical="center" wrapText="1" shrinkToFit="1"/>
    </xf>
    <xf numFmtId="0" fontId="31" fillId="0" borderId="22" xfId="10" applyFont="1" applyBorder="1" applyAlignment="1" applyProtection="1">
      <alignment horizontal="center" vertical="center" wrapText="1" shrinkToFi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18"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Border="1" applyAlignment="1" applyProtection="1">
      <alignment vertical="top" wrapText="1"/>
    </xf>
    <xf numFmtId="0" fontId="5" fillId="0" borderId="115" xfId="0" applyFont="1" applyBorder="1" applyAlignment="1" applyProtection="1">
      <alignment horizontal="center" vertical="center"/>
    </xf>
    <xf numFmtId="0" fontId="5" fillId="0" borderId="167"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49"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3" fontId="5" fillId="0" borderId="94" xfId="0" applyNumberFormat="1" applyFont="1" applyFill="1" applyBorder="1" applyAlignment="1" applyProtection="1">
      <alignment horizontal="center" vertical="center"/>
    </xf>
    <xf numFmtId="3" fontId="5" fillId="0" borderId="43"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95" xfId="0" applyFont="1" applyFill="1" applyBorder="1" applyAlignment="1" applyProtection="1">
      <alignment horizontal="center" vertical="center"/>
    </xf>
    <xf numFmtId="0" fontId="8" fillId="0" borderId="94"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3" borderId="94" xfId="6" applyNumberFormat="1" applyFont="1" applyFill="1" applyBorder="1" applyAlignment="1" applyProtection="1">
      <alignment vertical="center"/>
      <protection locked="0"/>
    </xf>
    <xf numFmtId="38" fontId="5" fillId="3" borderId="43" xfId="6" applyNumberFormat="1" applyFont="1" applyFill="1" applyBorder="1" applyAlignment="1" applyProtection="1">
      <alignment vertical="center"/>
      <protection locked="0"/>
    </xf>
    <xf numFmtId="0" fontId="5" fillId="0" borderId="96"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64"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0" fillId="0" borderId="86" xfId="0" applyFont="1" applyFill="1" applyBorder="1" applyAlignment="1" applyProtection="1">
      <alignment vertical="center" wrapText="1"/>
    </xf>
    <xf numFmtId="0" fontId="0" fillId="0" borderId="87" xfId="0" applyFont="1" applyBorder="1" applyAlignment="1" applyProtection="1">
      <alignment vertical="center" wrapText="1"/>
    </xf>
    <xf numFmtId="0" fontId="0" fillId="0" borderId="142" xfId="0" applyFont="1" applyBorder="1" applyAlignment="1" applyProtection="1">
      <alignment vertical="center" wrapText="1"/>
    </xf>
    <xf numFmtId="0" fontId="10" fillId="0" borderId="160" xfId="0" applyFont="1" applyFill="1" applyBorder="1" applyAlignment="1" applyProtection="1">
      <alignment vertical="center" wrapText="1"/>
    </xf>
    <xf numFmtId="0" fontId="0" fillId="0" borderId="158" xfId="0" applyFont="1" applyBorder="1" applyAlignment="1" applyProtection="1">
      <alignment vertical="center" wrapText="1"/>
    </xf>
    <xf numFmtId="0" fontId="0" fillId="0" borderId="159" xfId="0" applyFont="1" applyBorder="1" applyAlignment="1" applyProtection="1">
      <alignment vertical="center" wrapText="1"/>
    </xf>
    <xf numFmtId="0" fontId="7" fillId="0" borderId="55" xfId="0" applyFont="1" applyFill="1" applyBorder="1" applyAlignment="1" applyProtection="1">
      <alignment horizontal="left" vertical="top" wrapText="1"/>
    </xf>
    <xf numFmtId="0" fontId="7" fillId="0" borderId="56" xfId="0" applyFont="1" applyFill="1" applyBorder="1" applyAlignment="1" applyProtection="1">
      <alignment horizontal="left" vertical="top" wrapText="1"/>
    </xf>
    <xf numFmtId="0" fontId="7" fillId="0" borderId="57" xfId="0" applyFont="1" applyFill="1" applyBorder="1" applyAlignment="1" applyProtection="1">
      <alignment horizontal="left" vertical="top" wrapText="1"/>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93" xfId="0" applyFont="1" applyFill="1" applyBorder="1" applyAlignment="1" applyProtection="1">
      <alignment horizontal="left" vertical="center"/>
      <protection locked="0"/>
    </xf>
    <xf numFmtId="0" fontId="5" fillId="0" borderId="69"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38" fontId="5" fillId="3" borderId="70" xfId="6" applyFont="1" applyFill="1" applyBorder="1" applyAlignment="1" applyProtection="1">
      <alignment vertical="center"/>
      <protection locked="0"/>
    </xf>
    <xf numFmtId="38" fontId="0" fillId="3" borderId="68" xfId="6"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38" fontId="5" fillId="3" borderId="94" xfId="6" applyFont="1" applyFill="1" applyBorder="1" applyAlignment="1" applyProtection="1">
      <alignment vertical="center"/>
      <protection locked="0"/>
    </xf>
    <xf numFmtId="38" fontId="0" fillId="3" borderId="43" xfId="6" applyFont="1" applyFill="1" applyBorder="1" applyAlignment="1" applyProtection="1">
      <alignment vertical="center"/>
      <protection locked="0"/>
    </xf>
    <xf numFmtId="0" fontId="27" fillId="0" borderId="0" xfId="0" applyFont="1" applyBorder="1" applyAlignment="1" applyProtection="1">
      <alignment vertical="top" wrapText="1"/>
    </xf>
    <xf numFmtId="0" fontId="0" fillId="0" borderId="0" xfId="0" applyFont="1" applyBorder="1" applyAlignment="1" applyProtection="1">
      <alignment vertical="top"/>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2" borderId="2" xfId="6" applyFont="1" applyFill="1" applyBorder="1" applyAlignment="1" applyProtection="1">
      <alignment horizontal="right"/>
    </xf>
    <xf numFmtId="38" fontId="7" fillId="2" borderId="4" xfId="6" applyFont="1" applyFill="1" applyBorder="1" applyAlignment="1" applyProtection="1">
      <alignment horizontal="right"/>
    </xf>
    <xf numFmtId="0" fontId="10" fillId="0" borderId="158" xfId="0" applyFont="1" applyFill="1" applyBorder="1" applyAlignment="1" applyProtection="1">
      <alignment vertical="center" wrapText="1"/>
    </xf>
    <xf numFmtId="38" fontId="7" fillId="3" borderId="94" xfId="0" applyNumberFormat="1" applyFont="1" applyFill="1" applyBorder="1" applyAlignment="1" applyProtection="1">
      <alignment horizontal="right"/>
      <protection locked="0"/>
    </xf>
    <xf numFmtId="38" fontId="7" fillId="3" borderId="43" xfId="0" applyNumberFormat="1" applyFont="1" applyFill="1" applyBorder="1" applyAlignment="1" applyProtection="1">
      <alignment horizontal="right"/>
      <protection locked="0"/>
    </xf>
    <xf numFmtId="38" fontId="7" fillId="2" borderId="86" xfId="0" applyNumberFormat="1" applyFont="1" applyFill="1" applyBorder="1" applyAlignment="1" applyProtection="1">
      <alignment horizontal="right" vertical="center"/>
    </xf>
    <xf numFmtId="38" fontId="7" fillId="2" borderId="87" xfId="0" applyNumberFormat="1" applyFont="1" applyFill="1" applyBorder="1" applyAlignment="1" applyProtection="1">
      <alignment horizontal="right" vertical="center"/>
    </xf>
    <xf numFmtId="38" fontId="7" fillId="3" borderId="86" xfId="6" applyNumberFormat="1" applyFont="1" applyFill="1" applyBorder="1" applyAlignment="1" applyProtection="1">
      <alignment vertical="center"/>
      <protection locked="0"/>
    </xf>
    <xf numFmtId="38" fontId="7" fillId="3" borderId="87" xfId="6" applyNumberFormat="1" applyFont="1" applyFill="1" applyBorder="1" applyAlignment="1" applyProtection="1">
      <alignment vertical="center"/>
      <protection locked="0"/>
    </xf>
    <xf numFmtId="38" fontId="5" fillId="2" borderId="94" xfId="6" applyNumberFormat="1" applyFont="1" applyFill="1" applyBorder="1" applyAlignment="1" applyProtection="1">
      <alignment horizontal="right" vertical="center"/>
    </xf>
    <xf numFmtId="38" fontId="5" fillId="2" borderId="43" xfId="6" applyNumberFormat="1" applyFont="1" applyFill="1" applyBorder="1" applyAlignment="1" applyProtection="1">
      <alignment horizontal="right" vertical="center"/>
    </xf>
    <xf numFmtId="0" fontId="5" fillId="0" borderId="108"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38" fontId="5" fillId="3" borderId="43" xfId="6" applyFont="1" applyFill="1" applyBorder="1" applyAlignment="1" applyProtection="1">
      <alignment vertical="center"/>
      <protection locked="0"/>
    </xf>
    <xf numFmtId="0" fontId="7" fillId="0" borderId="96" xfId="0" applyFont="1" applyFill="1" applyBorder="1" applyAlignment="1" applyProtection="1">
      <alignment horizontal="left" vertical="center" wrapText="1"/>
    </xf>
    <xf numFmtId="0" fontId="5" fillId="0" borderId="94"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0" fontId="5" fillId="0" borderId="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38" fontId="5" fillId="2" borderId="94" xfId="6" applyNumberFormat="1" applyFont="1" applyFill="1" applyBorder="1" applyAlignment="1" applyProtection="1">
      <alignment vertical="center"/>
    </xf>
    <xf numFmtId="38" fontId="0" fillId="2" borderId="43" xfId="6" applyNumberFormat="1" applyFont="1" applyFill="1" applyBorder="1" applyAlignment="1" applyProtection="1">
      <alignment vertical="center"/>
    </xf>
    <xf numFmtId="0" fontId="5" fillId="0" borderId="57"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38" fontId="5" fillId="2" borderId="58" xfId="0" applyNumberFormat="1" applyFont="1" applyFill="1" applyBorder="1" applyAlignment="1" applyProtection="1">
      <alignment horizontal="right" vertical="center"/>
    </xf>
    <xf numFmtId="38" fontId="0" fillId="2" borderId="56" xfId="0" applyNumberFormat="1" applyFont="1" applyFill="1" applyBorder="1" applyAlignment="1" applyProtection="1">
      <alignment horizontal="right" vertical="center"/>
    </xf>
    <xf numFmtId="0" fontId="5" fillId="0" borderId="108" xfId="0" applyFont="1" applyFill="1" applyBorder="1" applyAlignment="1" applyProtection="1">
      <alignment vertical="center" wrapText="1"/>
    </xf>
    <xf numFmtId="0" fontId="0" fillId="0" borderId="3"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0" fontId="7" fillId="0" borderId="58" xfId="0" applyFont="1" applyFill="1" applyBorder="1" applyAlignment="1" applyProtection="1">
      <alignment horizontal="left" vertical="top" wrapText="1"/>
    </xf>
    <xf numFmtId="0" fontId="10" fillId="0" borderId="87" xfId="0" applyFont="1" applyFill="1" applyBorder="1" applyAlignment="1" applyProtection="1">
      <alignment vertical="center" wrapText="1"/>
    </xf>
    <xf numFmtId="0" fontId="5" fillId="0" borderId="0" xfId="0" applyFont="1" applyFill="1" applyBorder="1" applyAlignment="1" applyProtection="1">
      <alignment horizontal="distributed"/>
    </xf>
    <xf numFmtId="0" fontId="5" fillId="3" borderId="149" xfId="0" applyFont="1" applyFill="1" applyBorder="1" applyAlignment="1" applyProtection="1">
      <alignment vertical="center"/>
      <protection locked="0"/>
    </xf>
    <xf numFmtId="0" fontId="5" fillId="3" borderId="150" xfId="0" applyFont="1" applyFill="1" applyBorder="1" applyAlignment="1" applyProtection="1">
      <alignment vertical="center"/>
      <protection locked="0"/>
    </xf>
    <xf numFmtId="0" fontId="5" fillId="3" borderId="148" xfId="0" applyFont="1" applyFill="1" applyBorder="1" applyAlignment="1" applyProtection="1">
      <alignment vertical="center"/>
      <protection locked="0"/>
    </xf>
    <xf numFmtId="38" fontId="5" fillId="2" borderId="56" xfId="0" applyNumberFormat="1" applyFont="1" applyFill="1" applyBorder="1" applyAlignment="1" applyProtection="1">
      <alignment horizontal="right" vertical="center"/>
    </xf>
    <xf numFmtId="38" fontId="7" fillId="3" borderId="160" xfId="6" applyNumberFormat="1" applyFont="1" applyFill="1" applyBorder="1" applyAlignment="1" applyProtection="1">
      <protection locked="0"/>
    </xf>
    <xf numFmtId="38" fontId="7" fillId="3" borderId="158" xfId="6" applyNumberFormat="1" applyFont="1" applyFill="1" applyBorder="1" applyAlignment="1" applyProtection="1">
      <protection locked="0"/>
    </xf>
    <xf numFmtId="0" fontId="5" fillId="3" borderId="0" xfId="0" applyFont="1" applyFill="1" applyAlignment="1" applyProtection="1">
      <alignment horizontal="left"/>
      <protection locked="0"/>
    </xf>
    <xf numFmtId="0" fontId="5" fillId="0" borderId="120" xfId="0" applyFont="1" applyFill="1" applyBorder="1" applyAlignment="1" applyProtection="1">
      <alignment horizontal="left" vertical="center" wrapText="1"/>
    </xf>
    <xf numFmtId="0" fontId="5" fillId="0" borderId="68" xfId="0" applyFont="1" applyFill="1" applyBorder="1" applyAlignment="1" applyProtection="1">
      <alignment horizontal="left" vertical="center" wrapText="1"/>
    </xf>
    <xf numFmtId="38" fontId="5" fillId="3" borderId="68" xfId="6" applyFont="1" applyFill="1" applyBorder="1" applyAlignment="1" applyProtection="1">
      <alignment vertical="center"/>
      <protection locked="0"/>
    </xf>
    <xf numFmtId="0" fontId="8" fillId="0" borderId="0" xfId="0" applyFont="1" applyAlignment="1" applyProtection="1">
      <alignment horizontal="left"/>
    </xf>
    <xf numFmtId="0" fontId="8" fillId="0" borderId="34" xfId="0" applyFont="1" applyBorder="1" applyAlignment="1" applyProtection="1">
      <alignment horizontal="left" vertical="center" wrapText="1"/>
    </xf>
    <xf numFmtId="0" fontId="8" fillId="0" borderId="0" xfId="0" applyFont="1" applyAlignment="1" applyProtection="1">
      <alignment horizontal="left" vertical="center" wrapText="1"/>
    </xf>
    <xf numFmtId="0" fontId="5" fillId="0" borderId="90" xfId="0" applyFont="1" applyFill="1" applyBorder="1" applyAlignment="1" applyProtection="1">
      <alignment horizontal="center" vertical="top"/>
    </xf>
    <xf numFmtId="0" fontId="5" fillId="0" borderId="53" xfId="0" applyFont="1" applyFill="1" applyBorder="1" applyAlignment="1" applyProtection="1">
      <alignment horizontal="center" vertical="top"/>
    </xf>
    <xf numFmtId="0" fontId="5" fillId="0" borderId="91" xfId="0" applyFont="1" applyFill="1" applyBorder="1" applyAlignment="1" applyProtection="1">
      <alignment horizontal="center" vertical="top"/>
    </xf>
    <xf numFmtId="0" fontId="5" fillId="0" borderId="96"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17" xfId="0" applyFont="1" applyFill="1" applyBorder="1" applyAlignment="1" applyProtection="1">
      <alignment vertical="center"/>
    </xf>
    <xf numFmtId="0" fontId="7" fillId="3" borderId="2"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6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shrinkToFit="1"/>
      <protection locked="0"/>
    </xf>
    <xf numFmtId="0" fontId="8" fillId="0" borderId="89" xfId="0" applyFont="1" applyFill="1" applyBorder="1" applyAlignment="1" applyProtection="1">
      <alignment vertical="top" wrapText="1"/>
    </xf>
    <xf numFmtId="0" fontId="8" fillId="0" borderId="72" xfId="0" applyFont="1" applyFill="1" applyBorder="1" applyAlignment="1" applyProtection="1">
      <alignment vertical="top" wrapText="1"/>
    </xf>
    <xf numFmtId="38" fontId="7" fillId="2" borderId="161" xfId="0" applyNumberFormat="1" applyFont="1" applyFill="1" applyBorder="1" applyAlignment="1" applyProtection="1">
      <alignment horizontal="right"/>
    </xf>
    <xf numFmtId="38" fontId="7" fillId="2" borderId="162" xfId="0" applyNumberFormat="1" applyFont="1" applyFill="1" applyBorder="1" applyAlignment="1" applyProtection="1">
      <alignment horizontal="right"/>
    </xf>
    <xf numFmtId="38" fontId="7" fillId="2" borderId="86" xfId="0" applyNumberFormat="1" applyFont="1" applyFill="1" applyBorder="1" applyAlignment="1" applyProtection="1">
      <alignment horizontal="right"/>
    </xf>
    <xf numFmtId="38" fontId="7" fillId="2" borderId="87" xfId="0" applyNumberFormat="1" applyFont="1" applyFill="1" applyBorder="1" applyAlignment="1" applyProtection="1">
      <alignment horizontal="right"/>
    </xf>
    <xf numFmtId="0" fontId="5" fillId="0" borderId="164" xfId="0" applyFont="1" applyFill="1" applyBorder="1" applyAlignment="1" applyProtection="1">
      <alignment horizontal="center"/>
    </xf>
    <xf numFmtId="0" fontId="5" fillId="0" borderId="88" xfId="0" applyFont="1" applyFill="1" applyBorder="1" applyAlignment="1" applyProtection="1">
      <alignment horizontal="center"/>
    </xf>
    <xf numFmtId="0" fontId="10" fillId="0" borderId="84" xfId="0" applyFont="1" applyFill="1" applyBorder="1" applyAlignment="1" applyProtection="1">
      <alignment horizontal="left" vertical="center" wrapText="1"/>
    </xf>
    <xf numFmtId="0" fontId="10" fillId="0" borderId="85" xfId="0" applyFont="1" applyFill="1" applyBorder="1" applyAlignment="1" applyProtection="1">
      <alignment horizontal="left" vertical="center" wrapText="1"/>
    </xf>
    <xf numFmtId="0" fontId="5" fillId="3" borderId="94" xfId="0" applyFont="1" applyFill="1" applyBorder="1" applyAlignment="1" applyProtection="1">
      <alignment vertical="center"/>
      <protection locked="0"/>
    </xf>
    <xf numFmtId="0" fontId="5" fillId="3" borderId="43" xfId="0" applyFont="1" applyFill="1" applyBorder="1" applyAlignment="1" applyProtection="1">
      <alignment vertical="center"/>
      <protection locked="0"/>
    </xf>
    <xf numFmtId="0" fontId="5" fillId="3" borderId="95" xfId="0" applyFont="1" applyFill="1" applyBorder="1" applyAlignment="1" applyProtection="1">
      <alignment vertical="center"/>
      <protection locked="0"/>
    </xf>
    <xf numFmtId="0" fontId="5" fillId="0" borderId="3" xfId="0" applyFont="1" applyFill="1" applyBorder="1" applyAlignment="1" applyProtection="1">
      <alignment horizontal="left" vertical="center" wrapText="1"/>
    </xf>
    <xf numFmtId="0" fontId="5" fillId="0" borderId="96" xfId="0" applyFont="1" applyFill="1" applyBorder="1" applyAlignment="1" applyProtection="1">
      <alignment horizontal="center" vertical="center"/>
    </xf>
    <xf numFmtId="0" fontId="5" fillId="0" borderId="13" xfId="0" applyFont="1" applyFill="1" applyBorder="1" applyAlignment="1" applyProtection="1">
      <alignment horizontal="center" vertical="top"/>
    </xf>
    <xf numFmtId="0" fontId="5" fillId="0" borderId="15" xfId="0" applyFont="1" applyFill="1" applyBorder="1" applyAlignment="1" applyProtection="1">
      <alignment vertical="center"/>
    </xf>
    <xf numFmtId="0" fontId="5" fillId="3" borderId="25" xfId="0" applyFont="1" applyFill="1" applyBorder="1" applyAlignment="1" applyProtection="1">
      <alignment vertical="center"/>
      <protection locked="0"/>
    </xf>
    <xf numFmtId="0" fontId="5" fillId="3" borderId="72" xfId="0" applyFont="1" applyFill="1" applyBorder="1" applyAlignment="1" applyProtection="1">
      <alignment vertical="center"/>
      <protection locked="0"/>
    </xf>
    <xf numFmtId="0" fontId="5" fillId="3" borderId="74" xfId="0" applyFont="1" applyFill="1" applyBorder="1" applyAlignment="1" applyProtection="1">
      <alignment vertical="center"/>
      <protection locked="0"/>
    </xf>
    <xf numFmtId="0" fontId="7" fillId="0" borderId="90" xfId="0" applyFont="1" applyFill="1" applyBorder="1" applyAlignment="1" applyProtection="1">
      <alignment horizontal="center" vertical="center"/>
    </xf>
    <xf numFmtId="0" fontId="0" fillId="0" borderId="91" xfId="0" applyFont="1" applyBorder="1" applyAlignment="1" applyProtection="1">
      <alignment horizontal="center" vertical="center"/>
    </xf>
    <xf numFmtId="38" fontId="0" fillId="2" borderId="87" xfId="0" applyNumberFormat="1" applyFont="1" applyFill="1" applyBorder="1" applyAlignment="1" applyProtection="1">
      <alignment horizontal="right" vertical="center"/>
    </xf>
    <xf numFmtId="38" fontId="7" fillId="2" borderId="160" xfId="0" applyNumberFormat="1" applyFont="1" applyFill="1" applyBorder="1" applyAlignment="1" applyProtection="1">
      <alignment horizontal="right"/>
    </xf>
    <xf numFmtId="38" fontId="7" fillId="2" borderId="158" xfId="0" applyNumberFormat="1" applyFont="1" applyFill="1" applyBorder="1" applyAlignment="1" applyProtection="1">
      <alignment horizontal="right"/>
    </xf>
    <xf numFmtId="0" fontId="10" fillId="0" borderId="10" xfId="0" applyFont="1" applyFill="1" applyBorder="1" applyAlignment="1" applyProtection="1">
      <alignment horizontal="left" vertical="center" wrapText="1"/>
    </xf>
    <xf numFmtId="0" fontId="10" fillId="0" borderId="73" xfId="0" applyFont="1" applyFill="1" applyBorder="1" applyAlignment="1" applyProtection="1">
      <alignment horizontal="left" vertical="center" wrapText="1"/>
    </xf>
    <xf numFmtId="38" fontId="7" fillId="3" borderId="94" xfId="6" applyNumberFormat="1" applyFont="1" applyFill="1" applyBorder="1" applyAlignment="1" applyProtection="1">
      <alignment horizontal="right" vertical="center"/>
      <protection locked="0"/>
    </xf>
    <xf numFmtId="38" fontId="7" fillId="3" borderId="43" xfId="6" applyNumberFormat="1" applyFont="1" applyFill="1" applyBorder="1" applyAlignment="1" applyProtection="1">
      <alignment horizontal="right" vertical="center"/>
      <protection locked="0"/>
    </xf>
    <xf numFmtId="0" fontId="5" fillId="0" borderId="3" xfId="0" applyFont="1" applyFill="1" applyBorder="1" applyAlignment="1" applyProtection="1">
      <alignment vertical="center" wrapText="1"/>
    </xf>
    <xf numFmtId="0" fontId="5" fillId="0" borderId="72" xfId="0" applyFont="1" applyFill="1" applyBorder="1" applyAlignment="1" applyProtection="1">
      <alignment vertical="center" wrapText="1"/>
    </xf>
    <xf numFmtId="0" fontId="5" fillId="0" borderId="4" xfId="0" applyFont="1" applyFill="1" applyBorder="1" applyAlignment="1" applyProtection="1">
      <alignment vertical="center" wrapText="1"/>
    </xf>
    <xf numFmtId="3" fontId="7" fillId="3" borderId="94"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5" xfId="0" applyFont="1" applyFill="1" applyBorder="1" applyAlignment="1" applyProtection="1">
      <alignment vertical="center"/>
      <protection locked="0"/>
    </xf>
    <xf numFmtId="38" fontId="7" fillId="3" borderId="86" xfId="6" applyNumberFormat="1" applyFont="1" applyFill="1" applyBorder="1" applyAlignment="1" applyProtection="1">
      <alignment horizontal="right" vertical="center"/>
      <protection locked="0"/>
    </xf>
    <xf numFmtId="38" fontId="0" fillId="3" borderId="87" xfId="6" applyNumberFormat="1" applyFont="1" applyFill="1" applyBorder="1" applyAlignment="1" applyProtection="1">
      <alignment horizontal="right" vertical="center"/>
      <protection locked="0"/>
    </xf>
    <xf numFmtId="38" fontId="7" fillId="3" borderId="160" xfId="6" applyNumberFormat="1" applyFont="1" applyFill="1" applyBorder="1" applyAlignment="1" applyProtection="1">
      <alignment horizontal="right"/>
      <protection locked="0"/>
    </xf>
    <xf numFmtId="38" fontId="7" fillId="3" borderId="158" xfId="6" applyNumberFormat="1" applyFont="1" applyFill="1" applyBorder="1" applyAlignment="1" applyProtection="1">
      <alignment horizontal="right"/>
      <protection locked="0"/>
    </xf>
    <xf numFmtId="0" fontId="7" fillId="0" borderId="15" xfId="0" applyFont="1" applyFill="1" applyBorder="1" applyAlignment="1" applyProtection="1">
      <alignment horizontal="left" vertical="center" wrapText="1"/>
    </xf>
    <xf numFmtId="0" fontId="5" fillId="0" borderId="72" xfId="0" applyFont="1" applyFill="1" applyBorder="1" applyAlignment="1" applyProtection="1">
      <alignment horizontal="left" vertical="center" wrapText="1"/>
    </xf>
    <xf numFmtId="38" fontId="0" fillId="2" borderId="43" xfId="6" applyNumberFormat="1" applyFont="1" applyFill="1" applyBorder="1" applyAlignment="1" applyProtection="1">
      <alignment horizontal="right" vertical="center"/>
    </xf>
    <xf numFmtId="0" fontId="27" fillId="0" borderId="43"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7" fillId="0" borderId="37" xfId="0" applyFont="1" applyFill="1" applyBorder="1" applyAlignment="1" applyProtection="1">
      <alignment horizontal="distributed" vertical="center"/>
    </xf>
    <xf numFmtId="0" fontId="7" fillId="0" borderId="38" xfId="0" applyFont="1" applyFill="1" applyBorder="1" applyAlignment="1" applyProtection="1">
      <alignment horizontal="distributed" vertical="center"/>
    </xf>
    <xf numFmtId="0" fontId="7" fillId="0" borderId="63" xfId="0" applyFont="1" applyFill="1" applyBorder="1" applyAlignment="1" applyProtection="1">
      <alignment horizontal="distributed" vertical="center"/>
    </xf>
    <xf numFmtId="0" fontId="7" fillId="0" borderId="15" xfId="0" applyFont="1" applyFill="1" applyBorder="1" applyAlignment="1" applyProtection="1">
      <alignment horizontal="distributed" vertical="center"/>
    </xf>
    <xf numFmtId="0" fontId="7" fillId="0" borderId="34" xfId="0" applyFont="1" applyFill="1" applyBorder="1" applyAlignment="1" applyProtection="1">
      <alignment horizontal="left" vertical="top" wrapText="1"/>
    </xf>
    <xf numFmtId="0" fontId="0" fillId="0" borderId="34" xfId="0" applyFont="1" applyBorder="1" applyAlignment="1" applyProtection="1">
      <alignment horizontal="left" vertical="center" wrapText="1"/>
    </xf>
    <xf numFmtId="0" fontId="10" fillId="0" borderId="132" xfId="0" applyFont="1" applyFill="1" applyBorder="1" applyAlignment="1" applyProtection="1">
      <alignment vertical="center" wrapText="1"/>
    </xf>
    <xf numFmtId="0" fontId="0" fillId="0" borderId="132" xfId="0" applyFont="1" applyBorder="1" applyAlignment="1" applyProtection="1">
      <alignment vertical="center" wrapText="1"/>
    </xf>
    <xf numFmtId="0" fontId="0" fillId="0" borderId="145" xfId="0" applyFont="1" applyBorder="1" applyAlignment="1" applyProtection="1">
      <alignment vertical="center" wrapText="1"/>
    </xf>
    <xf numFmtId="0" fontId="7" fillId="0" borderId="40" xfId="0" applyFont="1" applyFill="1" applyBorder="1" applyAlignment="1" applyProtection="1">
      <alignment horizontal="distributed" vertical="center"/>
    </xf>
    <xf numFmtId="0" fontId="7" fillId="0" borderId="41" xfId="0" applyFont="1" applyFill="1" applyBorder="1" applyAlignment="1" applyProtection="1">
      <alignment horizontal="distributed" vertical="center"/>
    </xf>
    <xf numFmtId="0" fontId="7" fillId="0" borderId="69" xfId="0" applyFont="1" applyFill="1" applyBorder="1" applyProtection="1">
      <alignment vertical="center"/>
    </xf>
    <xf numFmtId="0" fontId="7" fillId="0" borderId="38" xfId="0" applyFont="1" applyFill="1" applyBorder="1" applyProtection="1">
      <alignment vertical="center"/>
    </xf>
    <xf numFmtId="38" fontId="7" fillId="3" borderId="70" xfId="6" applyNumberFormat="1" applyFont="1" applyFill="1" applyBorder="1" applyAlignment="1" applyProtection="1">
      <alignment horizontal="right" vertical="center"/>
      <protection locked="0"/>
    </xf>
    <xf numFmtId="0" fontId="7" fillId="0" borderId="17" xfId="0" applyFont="1" applyFill="1" applyBorder="1" applyProtection="1">
      <alignment vertical="center"/>
    </xf>
    <xf numFmtId="0" fontId="7" fillId="0" borderId="15" xfId="0" applyFont="1" applyFill="1" applyBorder="1" applyProtection="1">
      <alignment vertical="center"/>
    </xf>
    <xf numFmtId="0" fontId="7" fillId="3" borderId="15"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top"/>
    </xf>
    <xf numFmtId="0" fontId="7" fillId="0" borderId="89"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38" fontId="7" fillId="2" borderId="2" xfId="0" applyNumberFormat="1" applyFont="1" applyFill="1" applyBorder="1" applyAlignment="1" applyProtection="1">
      <alignment horizontal="right"/>
    </xf>
    <xf numFmtId="38" fontId="7" fillId="2" borderId="4" xfId="0" applyNumberFormat="1" applyFont="1" applyFill="1" applyBorder="1" applyAlignment="1" applyProtection="1">
      <alignment horizontal="right"/>
    </xf>
    <xf numFmtId="38" fontId="7" fillId="2" borderId="133" xfId="0" applyNumberFormat="1" applyFont="1" applyFill="1" applyBorder="1" applyAlignment="1" applyProtection="1">
      <alignment horizontal="right"/>
    </xf>
    <xf numFmtId="38" fontId="7" fillId="2" borderId="132" xfId="0" applyNumberFormat="1" applyFont="1" applyFill="1" applyBorder="1" applyAlignment="1" applyProtection="1">
      <alignment horizontal="right"/>
    </xf>
    <xf numFmtId="0" fontId="10" fillId="0" borderId="84" xfId="0" applyFont="1" applyFill="1" applyBorder="1" applyAlignment="1" applyProtection="1">
      <alignment vertical="center" wrapText="1"/>
    </xf>
    <xf numFmtId="0" fontId="10" fillId="0" borderId="85" xfId="0" applyFont="1" applyFill="1" applyBorder="1" applyAlignment="1" applyProtection="1">
      <alignment vertical="center" wrapText="1"/>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6"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5" fillId="0" borderId="108" xfId="0" applyFont="1" applyFill="1" applyBorder="1" applyAlignment="1" applyProtection="1">
      <alignment vertical="center"/>
    </xf>
    <xf numFmtId="0" fontId="0" fillId="0" borderId="64" xfId="0" applyFont="1" applyBorder="1" applyAlignment="1" applyProtection="1">
      <alignment vertical="center"/>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51" fillId="0" borderId="92" xfId="11" applyFont="1" applyBorder="1" applyAlignment="1" applyProtection="1">
      <alignment horizontal="center" vertical="center" wrapText="1" shrinkToFit="1"/>
    </xf>
    <xf numFmtId="0" fontId="44" fillId="0" borderId="51" xfId="10" applyFont="1" applyBorder="1" applyAlignment="1" applyProtection="1">
      <alignment horizontal="center" vertical="center"/>
    </xf>
    <xf numFmtId="0" fontId="44" fillId="0" borderId="7" xfId="10" applyFont="1" applyBorder="1" applyAlignment="1" applyProtection="1">
      <alignment horizontal="center" vertical="center"/>
    </xf>
    <xf numFmtId="0" fontId="44" fillId="0" borderId="22" xfId="10" applyFont="1" applyBorder="1" applyAlignment="1" applyProtection="1">
      <alignment horizontal="center" vertical="center"/>
    </xf>
    <xf numFmtId="179" fontId="31" fillId="0" borderId="120" xfId="10" applyNumberFormat="1" applyFont="1" applyFill="1" applyBorder="1" applyAlignment="1" applyProtection="1">
      <alignment horizontal="left" vertical="center" shrinkToFit="1"/>
      <protection locked="0"/>
    </xf>
    <xf numFmtId="179" fontId="31" fillId="0" borderId="96" xfId="10" applyNumberFormat="1" applyFont="1" applyFill="1" applyBorder="1" applyAlignment="1" applyProtection="1">
      <alignment horizontal="left" vertical="center" shrinkToFit="1"/>
      <protection locked="0"/>
    </xf>
    <xf numFmtId="0" fontId="31" fillId="0" borderId="120" xfId="11" applyFont="1" applyBorder="1" applyAlignment="1" applyProtection="1">
      <alignment horizontal="center" vertical="center" shrinkToFit="1"/>
    </xf>
    <xf numFmtId="0" fontId="31" fillId="0" borderId="68" xfId="11" applyFont="1" applyBorder="1" applyAlignment="1" applyProtection="1">
      <alignment horizontal="center" vertical="center" shrinkToFit="1"/>
    </xf>
    <xf numFmtId="0" fontId="31" fillId="0" borderId="69" xfId="11" applyFont="1" applyBorder="1" applyAlignment="1" applyProtection="1">
      <alignment horizontal="center" vertical="center" shrinkToFit="1"/>
    </xf>
    <xf numFmtId="0" fontId="31" fillId="0" borderId="92" xfId="11" applyFont="1" applyBorder="1" applyAlignment="1" applyProtection="1">
      <alignment horizontal="center" vertical="center" wrapText="1" shrinkToFit="1"/>
    </xf>
    <xf numFmtId="0" fontId="31" fillId="6" borderId="51" xfId="11" applyFont="1" applyFill="1" applyBorder="1" applyAlignment="1" applyProtection="1">
      <alignment horizontal="center" vertical="center" wrapText="1" shrinkToFit="1"/>
    </xf>
    <xf numFmtId="0" fontId="51" fillId="0" borderId="45" xfId="11" applyFont="1" applyBorder="1" applyAlignment="1" applyProtection="1">
      <alignment horizontal="center" vertical="center" wrapText="1" shrinkToFit="1"/>
    </xf>
    <xf numFmtId="0" fontId="31" fillId="0" borderId="48" xfId="11" applyFont="1" applyBorder="1" applyAlignment="1" applyProtection="1">
      <alignment horizontal="center" vertical="center" wrapText="1" shrinkToFit="1"/>
    </xf>
    <xf numFmtId="0" fontId="31" fillId="0" borderId="120" xfId="10" applyFont="1" applyBorder="1" applyAlignment="1" applyProtection="1">
      <alignment horizontal="center" vertical="center"/>
    </xf>
    <xf numFmtId="0" fontId="31" fillId="0" borderId="68" xfId="10" applyFont="1" applyBorder="1" applyAlignment="1" applyProtection="1">
      <alignment horizontal="center" vertical="center"/>
    </xf>
    <xf numFmtId="0" fontId="31" fillId="0" borderId="69" xfId="10" applyFont="1" applyBorder="1" applyAlignment="1" applyProtection="1">
      <alignment horizontal="center" vertical="center"/>
    </xf>
    <xf numFmtId="0" fontId="51" fillId="0" borderId="115" xfId="10" applyFont="1" applyBorder="1" applyAlignment="1" applyProtection="1">
      <alignment horizontal="center" vertical="center" wrapText="1"/>
    </xf>
    <xf numFmtId="0" fontId="51" fillId="0" borderId="167" xfId="10" applyFont="1" applyBorder="1" applyAlignment="1" applyProtection="1">
      <alignment horizontal="center" vertical="center" wrapText="1"/>
    </xf>
    <xf numFmtId="179" fontId="31" fillId="5" borderId="96" xfId="10" applyNumberFormat="1" applyFont="1" applyFill="1" applyBorder="1" applyAlignment="1" applyProtection="1">
      <alignment horizontal="center" vertical="center" wrapText="1" shrinkToFit="1"/>
      <protection locked="0"/>
    </xf>
    <xf numFmtId="179" fontId="31" fillId="5" borderId="95" xfId="10" applyNumberFormat="1" applyFont="1" applyFill="1" applyBorder="1" applyAlignment="1" applyProtection="1">
      <alignment horizontal="center" vertical="center" shrinkToFit="1"/>
      <protection locked="0"/>
    </xf>
    <xf numFmtId="179" fontId="31" fillId="0" borderId="96" xfId="10" applyNumberFormat="1" applyFont="1" applyFill="1" applyBorder="1" applyAlignment="1" applyProtection="1">
      <alignment horizontal="center" vertical="center" shrinkToFit="1"/>
      <protection locked="0"/>
    </xf>
    <xf numFmtId="179" fontId="31" fillId="0" borderId="95" xfId="10" applyNumberFormat="1" applyFont="1" applyFill="1" applyBorder="1" applyAlignment="1" applyProtection="1">
      <alignment horizontal="center" vertical="center" shrinkToFit="1"/>
      <protection locked="0"/>
    </xf>
    <xf numFmtId="179" fontId="31" fillId="5" borderId="96" xfId="10" applyNumberFormat="1" applyFont="1" applyFill="1" applyBorder="1" applyAlignment="1" applyProtection="1">
      <alignment horizontal="center" vertical="center" shrinkToFit="1"/>
      <protection locked="0"/>
    </xf>
    <xf numFmtId="179" fontId="31" fillId="5" borderId="55" xfId="10" applyNumberFormat="1" applyFont="1" applyFill="1" applyBorder="1" applyAlignment="1" applyProtection="1">
      <alignment horizontal="center" vertical="center" shrinkToFit="1"/>
      <protection locked="0"/>
    </xf>
    <xf numFmtId="179" fontId="31" fillId="5" borderId="93" xfId="10" applyNumberFormat="1" applyFont="1" applyFill="1" applyBorder="1" applyAlignment="1" applyProtection="1">
      <alignment horizontal="center" vertical="center" shrinkToFit="1"/>
      <protection locked="0"/>
    </xf>
    <xf numFmtId="38" fontId="47" fillId="0" borderId="34" xfId="10" applyNumberFormat="1" applyFont="1" applyFill="1" applyBorder="1" applyAlignment="1" applyProtection="1">
      <alignment horizontal="right" vertical="center" shrinkToFit="1"/>
    </xf>
    <xf numFmtId="38" fontId="47" fillId="0" borderId="0" xfId="10" applyNumberFormat="1" applyFont="1" applyFill="1" applyBorder="1" applyAlignment="1" applyProtection="1">
      <alignment horizontal="right" vertical="center" shrinkToFit="1"/>
    </xf>
    <xf numFmtId="38" fontId="5" fillId="2" borderId="15" xfId="6" applyFont="1" applyFill="1" applyBorder="1" applyAlignment="1" applyProtection="1">
      <alignment horizontal="right" vertical="center" shrinkToFit="1"/>
    </xf>
    <xf numFmtId="38" fontId="5" fillId="3" borderId="15" xfId="6" applyFont="1" applyFill="1" applyBorder="1" applyAlignment="1" applyProtection="1">
      <alignment horizontal="right" vertical="center" shrinkToFit="1"/>
      <protection locked="0"/>
    </xf>
    <xf numFmtId="0" fontId="5" fillId="3" borderId="15" xfId="0" applyFont="1" applyFill="1" applyBorder="1" applyAlignment="1" applyProtection="1">
      <alignment horizontal="center" vertical="center" shrinkToFit="1"/>
      <protection locked="0"/>
    </xf>
    <xf numFmtId="38" fontId="7" fillId="2" borderId="94" xfId="0" applyNumberFormat="1" applyFont="1" applyFill="1" applyBorder="1" applyAlignment="1" applyProtection="1">
      <alignment horizontal="right"/>
    </xf>
    <xf numFmtId="38" fontId="7" fillId="2" borderId="43" xfId="0" applyNumberFormat="1" applyFont="1" applyFill="1" applyBorder="1" applyAlignment="1" applyProtection="1">
      <alignment horizontal="right"/>
    </xf>
    <xf numFmtId="0" fontId="7" fillId="0" borderId="3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0" borderId="57" xfId="0" applyFont="1" applyFill="1" applyBorder="1" applyProtection="1">
      <alignment vertical="center"/>
    </xf>
    <xf numFmtId="0" fontId="7" fillId="0" borderId="41" xfId="0" applyFont="1" applyFill="1" applyBorder="1" applyProtection="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115" xfId="0" applyFont="1" applyFill="1" applyBorder="1" applyAlignment="1" applyProtection="1">
      <alignment vertical="top" wrapText="1"/>
    </xf>
    <xf numFmtId="0" fontId="5" fillId="0" borderId="92" xfId="0" applyFont="1" applyFill="1" applyBorder="1" applyAlignment="1" applyProtection="1">
      <alignment vertical="top" wrapText="1"/>
    </xf>
    <xf numFmtId="0" fontId="7"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0" fontId="5"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38" fontId="7" fillId="2" borderId="70" xfId="0" applyNumberFormat="1" applyFont="1" applyFill="1" applyBorder="1" applyAlignment="1" applyProtection="1">
      <alignment horizontal="right"/>
    </xf>
    <xf numFmtId="38" fontId="7" fillId="2" borderId="68" xfId="0" applyNumberFormat="1" applyFont="1" applyFill="1" applyBorder="1" applyAlignment="1" applyProtection="1">
      <alignment horizontal="right"/>
    </xf>
    <xf numFmtId="38" fontId="7" fillId="2" borderId="149" xfId="0" applyNumberFormat="1" applyFont="1" applyFill="1" applyBorder="1" applyAlignment="1" applyProtection="1">
      <alignment horizontal="right"/>
    </xf>
    <xf numFmtId="38" fontId="7" fillId="2" borderId="150" xfId="0" applyNumberFormat="1" applyFont="1" applyFill="1" applyBorder="1" applyAlignment="1" applyProtection="1">
      <alignment horizontal="right"/>
    </xf>
    <xf numFmtId="38" fontId="7" fillId="3" borderId="94" xfId="6" applyNumberFormat="1" applyFont="1" applyFill="1" applyBorder="1" applyAlignment="1" applyProtection="1">
      <alignment vertical="center"/>
      <protection locked="0"/>
    </xf>
    <xf numFmtId="38" fontId="7" fillId="3" borderId="43" xfId="6" applyNumberFormat="1" applyFont="1" applyFill="1" applyBorder="1" applyAlignment="1" applyProtection="1">
      <alignment vertical="center"/>
      <protection locked="0"/>
    </xf>
    <xf numFmtId="0" fontId="0" fillId="0" borderId="4" xfId="0" applyFont="1" applyBorder="1" applyAlignment="1" applyProtection="1">
      <alignment vertical="center"/>
    </xf>
    <xf numFmtId="0" fontId="0" fillId="0" borderId="3" xfId="0" applyFont="1" applyBorder="1" applyAlignment="1" applyProtection="1">
      <alignment vertical="center"/>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5" fillId="0" borderId="46" xfId="0" applyFont="1" applyFill="1" applyBorder="1" applyAlignment="1" applyProtection="1">
      <alignment vertical="center"/>
    </xf>
    <xf numFmtId="0" fontId="0" fillId="0" borderId="46" xfId="0" applyFont="1" applyBorder="1" applyAlignment="1" applyProtection="1">
      <alignment vertical="center"/>
    </xf>
    <xf numFmtId="0" fontId="7" fillId="0" borderId="90" xfId="0" applyFont="1" applyFill="1" applyBorder="1" applyAlignment="1" applyProtection="1">
      <alignment horizontal="center" vertical="center" wrapText="1"/>
    </xf>
    <xf numFmtId="0" fontId="0" fillId="0" borderId="53"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27" fillId="0" borderId="34" xfId="0" applyFont="1" applyBorder="1" applyAlignment="1" applyProtection="1">
      <alignment horizontal="left" vertical="center" wrapText="1"/>
    </xf>
    <xf numFmtId="0" fontId="5" fillId="0" borderId="108"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3" borderId="0" xfId="0" applyFont="1" applyFill="1" applyAlignment="1" applyProtection="1">
      <alignment horizontal="left" shrinkToFit="1"/>
      <protection locked="0"/>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2" borderId="5" xfId="6" applyNumberFormat="1" applyFont="1" applyFill="1" applyBorder="1" applyAlignment="1" applyProtection="1"/>
    <xf numFmtId="38" fontId="7" fillId="2" borderId="1" xfId="6" applyNumberFormat="1" applyFont="1" applyFill="1" applyBorder="1" applyAlignment="1" applyProtection="1"/>
    <xf numFmtId="0" fontId="8" fillId="0" borderId="64" xfId="0"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0" xfId="0" applyFont="1" applyFill="1" applyBorder="1" applyAlignment="1" applyProtection="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7" fillId="0" borderId="108"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0" fontId="7" fillId="0" borderId="58"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wrapText="1"/>
    </xf>
    <xf numFmtId="0" fontId="7" fillId="0" borderId="93" xfId="0" applyFont="1" applyFill="1" applyBorder="1" applyAlignment="1" applyProtection="1">
      <alignment horizontal="left" vertical="center" wrapText="1"/>
    </xf>
    <xf numFmtId="38" fontId="7" fillId="2" borderId="167" xfId="0" applyNumberFormat="1" applyFont="1" applyFill="1" applyBorder="1" applyAlignment="1" applyProtection="1">
      <alignment horizontal="right" vertical="center"/>
    </xf>
    <xf numFmtId="38" fontId="7" fillId="2" borderId="80" xfId="0" applyNumberFormat="1" applyFont="1" applyFill="1" applyBorder="1" applyAlignment="1" applyProtection="1">
      <alignment horizontal="right" vertical="center"/>
    </xf>
    <xf numFmtId="38" fontId="7" fillId="2" borderId="50" xfId="0" applyNumberFormat="1" applyFont="1" applyFill="1" applyBorder="1" applyAlignment="1" applyProtection="1">
      <alignment horizontal="right" vertical="center"/>
    </xf>
    <xf numFmtId="0" fontId="8" fillId="0" borderId="34" xfId="0" applyFont="1" applyBorder="1" applyAlignment="1" applyProtection="1">
      <alignment horizontal="left" vertical="top" wrapText="1"/>
    </xf>
    <xf numFmtId="0" fontId="0"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7" fillId="0" borderId="70"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120" xfId="0" applyFont="1" applyBorder="1" applyAlignment="1" applyProtection="1">
      <alignment horizontal="left" vertical="center"/>
    </xf>
    <xf numFmtId="0" fontId="7" fillId="0" borderId="68" xfId="0" applyFont="1" applyBorder="1" applyAlignment="1" applyProtection="1">
      <alignment horizontal="left" vertical="center"/>
    </xf>
    <xf numFmtId="0" fontId="7" fillId="0" borderId="69" xfId="0" applyFont="1" applyBorder="1" applyAlignment="1" applyProtection="1">
      <alignment horizontal="left" vertical="center"/>
    </xf>
    <xf numFmtId="0" fontId="7" fillId="0" borderId="2" xfId="0" applyFont="1" applyBorder="1" applyAlignment="1" applyProtection="1">
      <alignment vertical="center" wrapText="1"/>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38" fontId="7" fillId="3" borderId="94"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7" fillId="0" borderId="79" xfId="0" applyFont="1" applyBorder="1" applyProtection="1">
      <alignment vertical="center"/>
    </xf>
    <xf numFmtId="0" fontId="7" fillId="0" borderId="36" xfId="0" applyFont="1" applyBorder="1" applyProtection="1">
      <alignment vertical="center"/>
    </xf>
    <xf numFmtId="0" fontId="7" fillId="0" borderId="126" xfId="0" applyFont="1" applyBorder="1" applyProtection="1">
      <alignment vertical="center"/>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3" borderId="117"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8" fillId="0" borderId="0" xfId="0" applyFont="1" applyBorder="1" applyAlignment="1" applyProtection="1">
      <alignment vertical="top" wrapText="1"/>
    </xf>
    <xf numFmtId="38" fontId="7" fillId="3" borderId="5" xfId="6" applyNumberFormat="1" applyFont="1" applyFill="1" applyBorder="1" applyAlignment="1" applyProtection="1">
      <alignment vertical="center"/>
      <protection locked="0"/>
    </xf>
    <xf numFmtId="38" fontId="7" fillId="3" borderId="1" xfId="6" applyNumberFormat="1" applyFont="1" applyFill="1" applyBorder="1" applyAlignment="1" applyProtection="1">
      <alignment vertical="center"/>
      <protection locked="0"/>
    </xf>
    <xf numFmtId="38" fontId="7" fillId="2" borderId="50" xfId="6" applyNumberFormat="1" applyFont="1" applyFill="1" applyBorder="1" applyAlignment="1" applyProtection="1">
      <alignment vertical="center"/>
    </xf>
    <xf numFmtId="38" fontId="7" fillId="2" borderId="16" xfId="6" applyNumberFormat="1" applyFont="1" applyFill="1" applyBorder="1" applyAlignment="1" applyProtection="1">
      <alignment vertical="center"/>
    </xf>
    <xf numFmtId="0" fontId="7" fillId="0" borderId="96" xfId="0" applyFont="1" applyFill="1" applyBorder="1" applyAlignment="1" applyProtection="1">
      <alignment vertical="center" shrinkToFit="1"/>
    </xf>
    <xf numFmtId="0" fontId="7" fillId="0" borderId="43" xfId="0" applyFont="1" applyFill="1" applyBorder="1" applyAlignment="1" applyProtection="1">
      <alignment vertical="center" shrinkToFit="1"/>
    </xf>
    <xf numFmtId="0" fontId="7" fillId="0" borderId="17" xfId="0" applyFont="1" applyFill="1" applyBorder="1" applyAlignment="1" applyProtection="1">
      <alignment vertical="center" shrinkToFit="1"/>
    </xf>
    <xf numFmtId="0" fontId="7" fillId="0" borderId="55" xfId="0" applyFont="1" applyFill="1" applyBorder="1" applyAlignment="1" applyProtection="1">
      <alignment vertical="center"/>
    </xf>
    <xf numFmtId="0" fontId="7" fillId="0" borderId="57" xfId="0" applyFont="1" applyFill="1" applyBorder="1" applyAlignment="1" applyProtection="1">
      <alignment vertical="center"/>
    </xf>
    <xf numFmtId="0" fontId="7" fillId="0" borderId="115" xfId="0" applyFont="1" applyBorder="1" applyAlignment="1" applyProtection="1">
      <alignment horizontal="center" vertical="center" wrapText="1"/>
    </xf>
    <xf numFmtId="0" fontId="7" fillId="0" borderId="167" xfId="0" applyFont="1" applyBorder="1" applyAlignment="1" applyProtection="1">
      <alignment horizontal="center" vertical="center" wrapText="1"/>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43" xfId="0" applyFont="1" applyBorder="1" applyAlignment="1" applyProtection="1">
      <alignment vertical="center"/>
    </xf>
    <xf numFmtId="0" fontId="7" fillId="0" borderId="94"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38" fontId="7" fillId="0" borderId="94" xfId="0" applyNumberFormat="1" applyFont="1" applyBorder="1" applyAlignment="1" applyProtection="1">
      <alignment vertical="center"/>
    </xf>
    <xf numFmtId="38" fontId="7" fillId="0" borderId="43" xfId="0" applyNumberFormat="1" applyFont="1" applyBorder="1" applyAlignment="1" applyProtection="1">
      <alignment vertical="center"/>
    </xf>
    <xf numFmtId="38" fontId="7" fillId="0" borderId="43" xfId="0" applyNumberFormat="1" applyFont="1" applyBorder="1" applyAlignment="1" applyProtection="1">
      <alignment horizontal="right" vertical="center"/>
    </xf>
    <xf numFmtId="0" fontId="7" fillId="0" borderId="94" xfId="0" applyFont="1" applyBorder="1" applyAlignment="1" applyProtection="1">
      <alignment vertical="center" shrinkToFit="1"/>
    </xf>
    <xf numFmtId="0" fontId="7" fillId="0" borderId="43" xfId="0" applyFont="1" applyBorder="1" applyAlignment="1" applyProtection="1">
      <alignment vertical="center" shrinkToFit="1"/>
    </xf>
    <xf numFmtId="0" fontId="7" fillId="0" borderId="17" xfId="0" applyFont="1" applyBorder="1" applyAlignment="1" applyProtection="1">
      <alignment vertical="center" shrinkToFit="1"/>
    </xf>
    <xf numFmtId="0" fontId="7" fillId="0" borderId="94" xfId="0" applyFont="1" applyBorder="1" applyAlignment="1" applyProtection="1">
      <alignment horizontal="center" vertical="center" shrinkToFit="1"/>
    </xf>
    <xf numFmtId="0" fontId="7" fillId="0" borderId="43"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94"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94"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3" borderId="94"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56" xfId="0" applyNumberFormat="1" applyFont="1" applyFill="1" applyBorder="1" applyAlignment="1" applyProtection="1">
      <alignment horizontal="right" vertical="center"/>
    </xf>
    <xf numFmtId="0" fontId="7" fillId="0" borderId="120"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38" fontId="7" fillId="2" borderId="70" xfId="6" applyNumberFormat="1" applyFont="1" applyFill="1" applyBorder="1" applyAlignment="1" applyProtection="1">
      <alignment vertical="center"/>
    </xf>
    <xf numFmtId="38" fontId="7" fillId="2" borderId="68" xfId="6" applyNumberFormat="1" applyFont="1" applyFill="1" applyBorder="1" applyAlignment="1" applyProtection="1">
      <alignment vertical="center"/>
    </xf>
    <xf numFmtId="38" fontId="8" fillId="0" borderId="94" xfId="0" applyNumberFormat="1" applyFont="1" applyBorder="1" applyAlignment="1" applyProtection="1">
      <alignment vertical="center"/>
    </xf>
    <xf numFmtId="38" fontId="8" fillId="0" borderId="43" xfId="0" applyNumberFormat="1" applyFont="1" applyBorder="1" applyAlignment="1" applyProtection="1">
      <alignment vertical="center"/>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56" xfId="0" applyFont="1" applyBorder="1" applyAlignment="1" applyProtection="1">
      <alignment horizontal="center" vertical="center"/>
    </xf>
    <xf numFmtId="0" fontId="7" fillId="0" borderId="93" xfId="0" applyFont="1" applyBorder="1" applyAlignment="1" applyProtection="1">
      <alignment horizontal="center" vertical="center"/>
    </xf>
    <xf numFmtId="38" fontId="7" fillId="0" borderId="5" xfId="0" applyNumberFormat="1" applyFont="1" applyBorder="1" applyAlignment="1" applyProtection="1">
      <alignment vertical="center"/>
    </xf>
    <xf numFmtId="38" fontId="7" fillId="0" borderId="1" xfId="0" applyNumberFormat="1" applyFont="1" applyBorder="1" applyAlignment="1" applyProtection="1">
      <alignment vertical="center"/>
    </xf>
    <xf numFmtId="38" fontId="7" fillId="0" borderId="1" xfId="0" applyNumberFormat="1" applyFont="1" applyBorder="1" applyAlignment="1" applyProtection="1">
      <alignment horizontal="right" vertical="center"/>
    </xf>
    <xf numFmtId="38" fontId="7" fillId="2" borderId="43" xfId="6" applyNumberFormat="1" applyFont="1" applyFill="1" applyBorder="1" applyAlignment="1" applyProtection="1">
      <alignment horizontal="right" vertical="center"/>
    </xf>
    <xf numFmtId="38" fontId="7" fillId="0" borderId="70" xfId="0" applyNumberFormat="1" applyFont="1" applyBorder="1" applyAlignment="1" applyProtection="1">
      <alignment vertical="center"/>
    </xf>
    <xf numFmtId="38" fontId="7" fillId="0" borderId="68" xfId="0" applyNumberFormat="1" applyFont="1" applyBorder="1" applyAlignment="1" applyProtection="1">
      <alignment vertical="center"/>
    </xf>
    <xf numFmtId="38" fontId="7" fillId="0" borderId="68" xfId="0" applyNumberFormat="1" applyFont="1" applyBorder="1" applyAlignment="1" applyProtection="1">
      <alignment horizontal="right" vertical="center"/>
    </xf>
    <xf numFmtId="0" fontId="7" fillId="0" borderId="36" xfId="8" applyFont="1" applyBorder="1" applyAlignment="1" applyProtection="1">
      <alignment horizontal="center" vertical="center"/>
    </xf>
    <xf numFmtId="0" fontId="7" fillId="0" borderId="118" xfId="8" applyFont="1" applyBorder="1" applyAlignment="1" applyProtection="1">
      <alignment horizontal="center" vertical="center"/>
    </xf>
    <xf numFmtId="0" fontId="7" fillId="0" borderId="79" xfId="8" applyFont="1" applyBorder="1" applyAlignment="1" applyProtection="1">
      <alignment horizontal="center" vertical="center"/>
    </xf>
    <xf numFmtId="176" fontId="7" fillId="0" borderId="16" xfId="8" applyNumberFormat="1" applyFont="1" applyBorder="1" applyAlignment="1" applyProtection="1">
      <alignment horizontal="left" vertical="top" wrapText="1"/>
    </xf>
    <xf numFmtId="176" fontId="7" fillId="0" borderId="16" xfId="0" applyNumberFormat="1" applyFont="1" applyBorder="1" applyAlignment="1" applyProtection="1">
      <alignment horizontal="left" vertical="top" wrapText="1"/>
    </xf>
    <xf numFmtId="0" fontId="12" fillId="0" borderId="16" xfId="0" applyFont="1" applyBorder="1" applyAlignment="1" applyProtection="1">
      <alignment vertical="center"/>
    </xf>
    <xf numFmtId="0" fontId="12" fillId="0" borderId="16" xfId="0" applyFont="1" applyBorder="1" applyAlignment="1" applyProtection="1">
      <alignment vertical="top"/>
    </xf>
    <xf numFmtId="0" fontId="5" fillId="0" borderId="168" xfId="0" applyFont="1" applyBorder="1" applyAlignment="1" applyProtection="1">
      <alignment horizontal="center" vertical="center"/>
    </xf>
    <xf numFmtId="0" fontId="5" fillId="0" borderId="169" xfId="0" applyFont="1" applyBorder="1" applyAlignment="1" applyProtection="1">
      <alignment horizontal="center" vertical="center"/>
    </xf>
    <xf numFmtId="0" fontId="5" fillId="0" borderId="170" xfId="0" applyFont="1" applyBorder="1" applyAlignment="1" applyProtection="1">
      <alignment horizontal="center" vertical="center"/>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7" fillId="0" borderId="58" xfId="0" applyFont="1" applyBorder="1" applyAlignment="1" applyProtection="1">
      <alignment horizontal="left" vertical="center"/>
    </xf>
    <xf numFmtId="0" fontId="7" fillId="0" borderId="56" xfId="0" applyFont="1" applyBorder="1" applyAlignment="1" applyProtection="1">
      <alignment horizontal="left" vertical="center"/>
    </xf>
    <xf numFmtId="0" fontId="7" fillId="0" borderId="57" xfId="0" applyFont="1" applyBorder="1" applyAlignment="1" applyProtection="1">
      <alignment horizontal="left" vertical="center"/>
    </xf>
    <xf numFmtId="38" fontId="7" fillId="3" borderId="133" xfId="6" applyFont="1" applyFill="1" applyBorder="1" applyAlignment="1" applyProtection="1">
      <alignment horizontal="right"/>
      <protection locked="0"/>
    </xf>
    <xf numFmtId="38" fontId="7" fillId="3" borderId="132" xfId="6" applyFont="1" applyFill="1" applyBorder="1" applyAlignment="1" applyProtection="1">
      <alignment horizontal="right"/>
      <protection locked="0"/>
    </xf>
    <xf numFmtId="38" fontId="7" fillId="2" borderId="49" xfId="0" applyNumberFormat="1" applyFont="1" applyFill="1" applyBorder="1" applyAlignment="1" applyProtection="1">
      <alignment horizontal="right"/>
    </xf>
    <xf numFmtId="38" fontId="7" fillId="2" borderId="34" xfId="0" applyNumberFormat="1" applyFont="1" applyFill="1" applyBorder="1" applyAlignment="1" applyProtection="1">
      <alignment horizontal="right"/>
    </xf>
    <xf numFmtId="38" fontId="7" fillId="2" borderId="5" xfId="0" applyNumberFormat="1" applyFont="1" applyFill="1" applyBorder="1" applyAlignment="1" applyProtection="1">
      <alignment horizontal="right"/>
    </xf>
    <xf numFmtId="38" fontId="7" fillId="2" borderId="1" xfId="0" applyNumberFormat="1" applyFont="1" applyFill="1" applyBorder="1" applyAlignment="1" applyProtection="1">
      <alignment horizontal="right"/>
    </xf>
    <xf numFmtId="0" fontId="7" fillId="0" borderId="45" xfId="0" applyFont="1" applyFill="1" applyBorder="1" applyAlignment="1" applyProtection="1">
      <alignment vertical="top" wrapText="1"/>
    </xf>
    <xf numFmtId="0" fontId="7" fillId="0" borderId="92" xfId="0" applyFont="1" applyFill="1" applyBorder="1" applyAlignment="1" applyProtection="1">
      <alignment vertical="top" wrapText="1"/>
    </xf>
    <xf numFmtId="0" fontId="7" fillId="0" borderId="49" xfId="0" applyFont="1" applyBorder="1" applyAlignment="1" applyProtection="1">
      <alignment horizontal="left" vertical="center"/>
    </xf>
    <xf numFmtId="0" fontId="7" fillId="0" borderId="45"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0"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0" fontId="7" fillId="0" borderId="79"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7" fillId="0" borderId="126" xfId="0" applyFont="1" applyFill="1" applyBorder="1" applyAlignment="1" applyProtection="1">
      <alignment horizontal="left" vertical="center"/>
    </xf>
    <xf numFmtId="0" fontId="7" fillId="3" borderId="36" xfId="0" applyFont="1" applyFill="1" applyBorder="1" applyAlignment="1" applyProtection="1">
      <alignment horizontal="center" vertical="center"/>
      <protection locked="0"/>
    </xf>
    <xf numFmtId="0" fontId="7" fillId="3" borderId="118" xfId="0" applyFont="1" applyFill="1" applyBorder="1" applyAlignment="1" applyProtection="1">
      <alignment horizontal="center" vertical="center"/>
      <protection locked="0"/>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115" xfId="0" applyFont="1" applyBorder="1" applyAlignment="1" applyProtection="1">
      <alignment horizontal="center" vertical="center"/>
    </xf>
    <xf numFmtId="0" fontId="7" fillId="0" borderId="130" xfId="0" applyFont="1" applyBorder="1" applyAlignment="1" applyProtection="1">
      <alignment horizontal="center" vertical="center"/>
    </xf>
    <xf numFmtId="0" fontId="10" fillId="0" borderId="143" xfId="0" applyFont="1" applyFill="1" applyBorder="1" applyAlignment="1" applyProtection="1">
      <alignment horizontal="left" vertical="center" wrapText="1"/>
    </xf>
    <xf numFmtId="0" fontId="10" fillId="0" borderId="87" xfId="0" applyFont="1" applyFill="1" applyBorder="1" applyAlignment="1" applyProtection="1">
      <alignment horizontal="left" vertical="center" wrapText="1"/>
    </xf>
    <xf numFmtId="0" fontId="10" fillId="0" borderId="142" xfId="0" applyFont="1" applyFill="1" applyBorder="1" applyAlignment="1" applyProtection="1">
      <alignment horizontal="left" vertical="center" wrapText="1"/>
    </xf>
    <xf numFmtId="0" fontId="10" fillId="0" borderId="174" xfId="0" applyFont="1" applyFill="1" applyBorder="1" applyAlignment="1" applyProtection="1">
      <alignment vertical="center" wrapText="1"/>
    </xf>
    <xf numFmtId="0" fontId="0" fillId="0" borderId="174" xfId="0" applyFont="1" applyBorder="1" applyAlignment="1" applyProtection="1">
      <alignment vertical="center" wrapText="1"/>
    </xf>
    <xf numFmtId="0" fontId="0" fillId="0" borderId="144" xfId="0" applyFont="1" applyBorder="1" applyAlignment="1" applyProtection="1">
      <alignment vertical="center" wrapText="1"/>
    </xf>
    <xf numFmtId="0" fontId="10"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0" fillId="0" borderId="174" xfId="0" applyFont="1" applyFill="1" applyBorder="1" applyAlignment="1" applyProtection="1">
      <alignment vertical="top" wrapText="1"/>
    </xf>
    <xf numFmtId="0" fontId="0" fillId="0" borderId="87" xfId="0" applyFont="1" applyBorder="1" applyAlignment="1" applyProtection="1">
      <alignment vertical="top" wrapText="1"/>
    </xf>
    <xf numFmtId="0" fontId="0" fillId="0" borderId="142" xfId="0" applyFont="1" applyBorder="1" applyAlignment="1" applyProtection="1">
      <alignment vertical="top" wrapText="1"/>
    </xf>
    <xf numFmtId="38" fontId="7" fillId="3" borderId="86" xfId="6" applyFont="1" applyFill="1" applyBorder="1" applyAlignment="1" applyProtection="1">
      <alignment horizontal="right"/>
      <protection locked="0"/>
    </xf>
    <xf numFmtId="38" fontId="7" fillId="3" borderId="87" xfId="6" applyFont="1" applyFill="1" applyBorder="1" applyAlignment="1" applyProtection="1">
      <alignment horizontal="right"/>
      <protection locked="0"/>
    </xf>
    <xf numFmtId="38" fontId="7" fillId="3" borderId="129" xfId="6" applyFont="1" applyFill="1" applyBorder="1" applyAlignment="1" applyProtection="1">
      <alignment horizontal="right"/>
      <protection locked="0"/>
    </xf>
    <xf numFmtId="38" fontId="7" fillId="3" borderId="128" xfId="6" applyFont="1" applyFill="1" applyBorder="1" applyAlignment="1" applyProtection="1">
      <alignment horizontal="right"/>
      <protection locked="0"/>
    </xf>
    <xf numFmtId="0" fontId="7" fillId="0" borderId="71" xfId="0" applyFont="1" applyBorder="1" applyAlignment="1" applyProtection="1">
      <alignment horizontal="center" vertical="center"/>
    </xf>
    <xf numFmtId="38" fontId="7" fillId="3" borderId="94" xfId="6" applyFont="1" applyFill="1" applyBorder="1" applyAlignment="1" applyProtection="1">
      <alignment horizontal="right" vertical="center"/>
      <protection locked="0"/>
    </xf>
    <xf numFmtId="38" fontId="7" fillId="3" borderId="43" xfId="6" applyFont="1" applyFill="1" applyBorder="1" applyAlignment="1" applyProtection="1">
      <alignment horizontal="right" vertical="center"/>
      <protection locked="0"/>
    </xf>
    <xf numFmtId="0" fontId="10" fillId="0" borderId="145" xfId="0" applyFont="1" applyFill="1" applyBorder="1" applyAlignment="1" applyProtection="1">
      <alignment vertical="center" wrapText="1"/>
    </xf>
    <xf numFmtId="0" fontId="10" fillId="0" borderId="139" xfId="0" applyFont="1" applyFill="1" applyBorder="1" applyAlignment="1" applyProtection="1">
      <alignment horizontal="left" vertical="center" wrapText="1"/>
    </xf>
    <xf numFmtId="0" fontId="10" fillId="0" borderId="128" xfId="0" applyFont="1" applyFill="1" applyBorder="1" applyAlignment="1" applyProtection="1">
      <alignment horizontal="left" vertical="center" wrapText="1"/>
    </xf>
    <xf numFmtId="0" fontId="10" fillId="0" borderId="138" xfId="0" applyFont="1" applyFill="1" applyBorder="1" applyAlignment="1" applyProtection="1">
      <alignment horizontal="left" vertical="center" wrapText="1"/>
    </xf>
    <xf numFmtId="0" fontId="8" fillId="0" borderId="44"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45" xfId="0" applyFont="1" applyBorder="1" applyAlignment="1" applyProtection="1">
      <alignment horizontal="left" vertical="center"/>
    </xf>
    <xf numFmtId="38" fontId="7" fillId="2" borderId="49" xfId="6" applyFont="1" applyFill="1" applyBorder="1" applyAlignment="1" applyProtection="1">
      <alignment horizontal="right"/>
    </xf>
    <xf numFmtId="38" fontId="7" fillId="2" borderId="34" xfId="6" applyFont="1" applyFill="1" applyBorder="1" applyAlignment="1" applyProtection="1">
      <alignment horizontal="right"/>
    </xf>
    <xf numFmtId="38" fontId="7" fillId="2" borderId="133" xfId="6" applyFont="1" applyFill="1" applyBorder="1" applyAlignment="1" applyProtection="1">
      <alignment horizontal="right"/>
    </xf>
    <xf numFmtId="38" fontId="7" fillId="2" borderId="132" xfId="6" applyFont="1" applyFill="1" applyBorder="1" applyAlignment="1" applyProtection="1">
      <alignment horizontal="right"/>
    </xf>
    <xf numFmtId="0" fontId="7" fillId="0" borderId="70" xfId="0" applyFont="1" applyBorder="1" applyAlignment="1" applyProtection="1">
      <alignment horizontal="center" vertical="center"/>
    </xf>
    <xf numFmtId="0" fontId="7" fillId="0" borderId="70"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64" xfId="0" applyFont="1" applyBorder="1" applyAlignment="1" applyProtection="1">
      <alignment horizontal="left" vertical="center"/>
    </xf>
    <xf numFmtId="0" fontId="7" fillId="0" borderId="96"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55"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7" fillId="0" borderId="57" xfId="0" applyFont="1" applyFill="1" applyBorder="1" applyAlignment="1" applyProtection="1">
      <alignment horizontal="left" vertical="center"/>
    </xf>
    <xf numFmtId="38" fontId="7" fillId="2" borderId="57" xfId="0" applyNumberFormat="1" applyFont="1" applyFill="1" applyBorder="1" applyAlignment="1" applyProtection="1">
      <alignment horizontal="right" vertical="center"/>
    </xf>
    <xf numFmtId="38" fontId="7" fillId="2" borderId="34" xfId="0" applyNumberFormat="1" applyFont="1" applyFill="1" applyBorder="1" applyAlignment="1" applyProtection="1">
      <alignment horizontal="right" vertical="center"/>
    </xf>
    <xf numFmtId="38" fontId="7" fillId="2" borderId="45" xfId="0" applyNumberFormat="1" applyFont="1" applyFill="1" applyBorder="1" applyAlignment="1" applyProtection="1">
      <alignment horizontal="right" vertical="center"/>
    </xf>
    <xf numFmtId="38" fontId="7" fillId="2" borderId="1" xfId="6" applyNumberFormat="1" applyFont="1" applyFill="1" applyBorder="1" applyAlignment="1" applyProtection="1">
      <alignment horizontal="right" vertical="center"/>
    </xf>
    <xf numFmtId="38" fontId="7" fillId="2" borderId="10" xfId="6" applyNumberFormat="1" applyFont="1" applyFill="1" applyBorder="1" applyAlignment="1" applyProtection="1">
      <alignment horizontal="right" vertical="center"/>
    </xf>
    <xf numFmtId="0" fontId="7" fillId="3" borderId="2" xfId="0" applyFont="1" applyFill="1" applyBorder="1" applyAlignment="1" applyProtection="1">
      <alignment vertical="center" wrapText="1"/>
      <protection locked="0"/>
    </xf>
    <xf numFmtId="0" fontId="0" fillId="3" borderId="4"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6"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0" fillId="3" borderId="22" xfId="0" applyFont="1" applyFill="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5" fillId="0" borderId="0" xfId="0" applyFont="1" applyFill="1" applyBorder="1" applyAlignment="1" applyProtection="1">
      <alignment vertical="center" wrapText="1"/>
    </xf>
    <xf numFmtId="0" fontId="5" fillId="0" borderId="43"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0" fontId="7"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5" fillId="0" borderId="43" xfId="0" applyFont="1" applyFill="1" applyBorder="1" applyAlignment="1" applyProtection="1">
      <alignment horizontal="center" vertical="center"/>
    </xf>
    <xf numFmtId="0" fontId="7" fillId="3" borderId="5" xfId="0" applyFont="1" applyFill="1" applyBorder="1" applyAlignment="1" applyProtection="1">
      <alignment horizontal="left" vertical="center"/>
      <protection locked="0"/>
    </xf>
    <xf numFmtId="0" fontId="0" fillId="0" borderId="1"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Font="1" applyBorder="1" applyAlignment="1" applyProtection="1">
      <alignment horizontal="left" vertical="center"/>
    </xf>
    <xf numFmtId="0" fontId="0" fillId="0" borderId="46" xfId="0" applyFont="1" applyBorder="1" applyAlignment="1" applyProtection="1">
      <alignment horizontal="left" vertical="center"/>
    </xf>
    <xf numFmtId="0" fontId="0" fillId="0" borderId="0" xfId="0" applyFont="1" applyAlignment="1" applyProtection="1">
      <alignment horizontal="left" vertical="center"/>
    </xf>
    <xf numFmtId="0" fontId="0" fillId="0" borderId="9" xfId="0" applyFont="1" applyBorder="1" applyAlignment="1" applyProtection="1">
      <alignment horizontal="left" vertical="center"/>
    </xf>
    <xf numFmtId="0" fontId="0" fillId="0" borderId="64"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0" xfId="0" applyFont="1" applyBorder="1" applyAlignment="1" applyProtection="1">
      <alignment horizontal="left" vertical="center"/>
    </xf>
    <xf numFmtId="0" fontId="7" fillId="0" borderId="108" xfId="0" applyFont="1" applyFill="1" applyBorder="1" applyAlignment="1" applyProtection="1">
      <alignment vertical="center"/>
    </xf>
    <xf numFmtId="0" fontId="0" fillId="0" borderId="47" xfId="0" applyFont="1" applyBorder="1" applyAlignment="1" applyProtection="1">
      <alignment vertical="center"/>
    </xf>
    <xf numFmtId="0" fontId="0" fillId="0" borderId="16" xfId="0" applyFont="1" applyBorder="1" applyAlignment="1" applyProtection="1">
      <alignment vertical="center"/>
    </xf>
    <xf numFmtId="0" fontId="0" fillId="0" borderId="48" xfId="0" applyFont="1" applyBorder="1" applyAlignment="1" applyProtection="1">
      <alignment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protection locked="0"/>
    </xf>
    <xf numFmtId="38" fontId="7" fillId="2" borderId="43" xfId="6" applyNumberFormat="1" applyFont="1" applyFill="1" applyBorder="1" applyAlignment="1" applyProtection="1">
      <alignment vertical="center"/>
    </xf>
    <xf numFmtId="38" fontId="7" fillId="3" borderId="94"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38" fontId="7" fillId="2" borderId="117" xfId="6" applyNumberFormat="1" applyFont="1" applyFill="1" applyBorder="1" applyAlignment="1" applyProtection="1">
      <alignment vertical="center"/>
    </xf>
    <xf numFmtId="38" fontId="7" fillId="2" borderId="36" xfId="6" applyNumberFormat="1" applyFont="1" applyFill="1" applyBorder="1" applyAlignment="1" applyProtection="1">
      <alignment vertical="center"/>
    </xf>
    <xf numFmtId="38" fontId="7" fillId="2" borderId="56" xfId="0" applyNumberFormat="1" applyFont="1" applyFill="1" applyBorder="1" applyAlignment="1" applyProtection="1">
      <alignment vertical="center"/>
    </xf>
    <xf numFmtId="0" fontId="7" fillId="0" borderId="70"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7" fillId="3" borderId="43" xfId="0" applyFont="1" applyFill="1" applyBorder="1" applyAlignment="1" applyProtection="1">
      <alignment vertical="center"/>
      <protection locked="0"/>
    </xf>
    <xf numFmtId="38" fontId="7" fillId="2" borderId="43" xfId="0" applyNumberFormat="1" applyFont="1" applyFill="1" applyBorder="1" applyAlignment="1" applyProtection="1">
      <alignment vertical="center"/>
    </xf>
    <xf numFmtId="0" fontId="5" fillId="0" borderId="4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3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2" borderId="94" xfId="0" applyFont="1" applyFill="1" applyBorder="1" applyAlignment="1" applyProtection="1">
      <alignment horizontal="right" vertical="center" shrinkToFit="1"/>
    </xf>
    <xf numFmtId="0" fontId="5" fillId="2" borderId="43" xfId="0" applyFont="1" applyFill="1" applyBorder="1" applyAlignment="1" applyProtection="1">
      <alignment horizontal="right" vertical="center" shrinkToFit="1"/>
    </xf>
    <xf numFmtId="0" fontId="5" fillId="2" borderId="95" xfId="0" applyFont="1" applyFill="1" applyBorder="1" applyAlignment="1" applyProtection="1">
      <alignment horizontal="right" vertical="center" shrinkToFi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3" fontId="7" fillId="3" borderId="43" xfId="0" applyNumberFormat="1" applyFont="1" applyFill="1" applyBorder="1" applyAlignment="1" applyProtection="1">
      <alignment horizontal="right"/>
      <protection locked="0"/>
    </xf>
    <xf numFmtId="0" fontId="5" fillId="2" borderId="70" xfId="0" applyFont="1" applyFill="1" applyBorder="1" applyAlignment="1" applyProtection="1">
      <alignment horizontal="right" vertical="center" shrinkToFit="1"/>
    </xf>
    <xf numFmtId="0" fontId="5" fillId="2" borderId="68" xfId="0" applyFont="1" applyFill="1" applyBorder="1" applyAlignment="1" applyProtection="1">
      <alignment horizontal="right" vertical="center" shrinkToFit="1"/>
    </xf>
    <xf numFmtId="0" fontId="5" fillId="2" borderId="71" xfId="0" applyFont="1" applyFill="1" applyBorder="1" applyAlignment="1" applyProtection="1">
      <alignment horizontal="right" vertical="center" shrinkToFit="1"/>
    </xf>
    <xf numFmtId="0" fontId="7" fillId="0" borderId="52" xfId="0" applyFont="1" applyBorder="1" applyAlignment="1" applyProtection="1">
      <alignment horizontal="center" vertical="center"/>
    </xf>
    <xf numFmtId="0" fontId="7" fillId="0" borderId="34"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38" fontId="7" fillId="3" borderId="2" xfId="6" applyNumberFormat="1" applyFont="1" applyFill="1" applyBorder="1" applyAlignment="1" applyProtection="1">
      <alignment horizontal="right" vertical="center"/>
      <protection locked="0"/>
    </xf>
    <xf numFmtId="38" fontId="7" fillId="3" borderId="4" xfId="6" applyNumberFormat="1" applyFont="1" applyFill="1" applyBorder="1" applyAlignment="1" applyProtection="1">
      <alignment horizontal="right" vertical="center"/>
      <protection locked="0"/>
    </xf>
    <xf numFmtId="38" fontId="7" fillId="3" borderId="0" xfId="6" applyNumberFormat="1" applyFont="1" applyFill="1" applyBorder="1" applyAlignment="1" applyProtection="1">
      <alignment horizontal="right" vertical="center"/>
      <protection locked="0"/>
    </xf>
    <xf numFmtId="0" fontId="8" fillId="0" borderId="64"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5" fillId="3" borderId="0" xfId="0" applyFont="1" applyFill="1" applyAlignment="1" applyProtection="1">
      <alignment horizontal="center" shrinkToFit="1"/>
      <protection locked="0"/>
    </xf>
    <xf numFmtId="3" fontId="5" fillId="0" borderId="95" xfId="0" applyNumberFormat="1" applyFont="1" applyFill="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0" xfId="0" applyFont="1" applyFill="1" applyBorder="1" applyAlignment="1" applyProtection="1">
      <alignment vertical="center"/>
    </xf>
    <xf numFmtId="3" fontId="7" fillId="3" borderId="94"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5" xfId="0" applyNumberFormat="1" applyFont="1" applyFill="1" applyBorder="1" applyAlignment="1" applyProtection="1">
      <alignment horizontal="center"/>
      <protection locked="0"/>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7" fillId="0" borderId="5" xfId="0" applyFont="1" applyBorder="1" applyAlignment="1" applyProtection="1">
      <alignment vertical="center" wrapText="1"/>
    </xf>
    <xf numFmtId="0" fontId="7" fillId="0" borderId="1" xfId="0" applyFont="1" applyBorder="1" applyAlignment="1" applyProtection="1">
      <alignment vertical="center"/>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38" fontId="7" fillId="2" borderId="117" xfId="6" applyFont="1" applyFill="1" applyBorder="1" applyAlignment="1" applyProtection="1">
      <alignment vertical="center"/>
    </xf>
    <xf numFmtId="38" fontId="7" fillId="2" borderId="36" xfId="6" applyFont="1" applyFill="1" applyBorder="1" applyAlignment="1" applyProtection="1">
      <alignment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5" fillId="0" borderId="0" xfId="0" applyFont="1" applyFill="1" applyAlignment="1" applyProtection="1">
      <alignment vertical="top"/>
    </xf>
    <xf numFmtId="0" fontId="9" fillId="0" borderId="0" xfId="0" applyFont="1" applyFill="1" applyAlignment="1" applyProtection="1">
      <alignment horizontal="center" vertical="center"/>
    </xf>
    <xf numFmtId="3" fontId="7" fillId="2" borderId="94" xfId="0" applyNumberFormat="1" applyFont="1" applyFill="1" applyBorder="1" applyAlignment="1" applyProtection="1">
      <alignment horizontal="center" vertical="center"/>
    </xf>
    <xf numFmtId="3" fontId="7" fillId="2" borderId="43" xfId="0" applyNumberFormat="1" applyFont="1" applyFill="1" applyBorder="1" applyAlignment="1" applyProtection="1">
      <alignment horizontal="center" vertical="center"/>
    </xf>
    <xf numFmtId="3" fontId="7" fillId="2" borderId="17" xfId="0" applyNumberFormat="1" applyFont="1" applyFill="1" applyBorder="1" applyAlignment="1" applyProtection="1">
      <alignment horizontal="center" vertical="center"/>
    </xf>
    <xf numFmtId="38" fontId="5" fillId="2" borderId="43" xfId="6" applyNumberFormat="1" applyFont="1" applyFill="1" applyBorder="1" applyAlignment="1" applyProtection="1">
      <alignment vertical="center"/>
    </xf>
    <xf numFmtId="179" fontId="47" fillId="5" borderId="47" xfId="10" applyNumberFormat="1" applyFont="1" applyFill="1" applyBorder="1" applyAlignment="1" applyProtection="1">
      <alignment horizontal="center" vertical="center" shrinkToFit="1"/>
      <protection locked="0"/>
    </xf>
    <xf numFmtId="179" fontId="47" fillId="5" borderId="22" xfId="10" applyNumberFormat="1" applyFont="1" applyFill="1" applyBorder="1" applyAlignment="1" applyProtection="1">
      <alignment horizontal="center" vertical="center" shrinkToFit="1"/>
      <protection locked="0"/>
    </xf>
    <xf numFmtId="0" fontId="5" fillId="0" borderId="1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wrapText="1"/>
    </xf>
  </cellXfs>
  <cellStyles count="12">
    <cellStyle name="桁区切り" xfId="6" builtinId="6"/>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_賃金改善内訳表" xfId="1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161925</xdr:colOff>
      <xdr:row>10</xdr:row>
      <xdr:rowOff>19050</xdr:rowOff>
    </xdr:from>
    <xdr:to>
      <xdr:col>32</xdr:col>
      <xdr:colOff>123825</xdr:colOff>
      <xdr:row>10</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134225" y="21431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63</xdr:row>
      <xdr:rowOff>28575</xdr:rowOff>
    </xdr:from>
    <xdr:to>
      <xdr:col>32</xdr:col>
      <xdr:colOff>152400</xdr:colOff>
      <xdr:row>63</xdr:row>
      <xdr:rowOff>209550</xdr:rowOff>
    </xdr:to>
    <xdr:sp macro="" textlink="">
      <xdr:nvSpPr>
        <xdr:cNvPr id="7" name="円/楕円 2">
          <a:extLst>
            <a:ext uri="{FF2B5EF4-FFF2-40B4-BE49-F238E27FC236}">
              <a16:creationId xmlns:a16="http://schemas.microsoft.com/office/drawing/2014/main" id="{00000000-0008-0000-0600-000003000000}"/>
            </a:ext>
          </a:extLst>
        </xdr:cNvPr>
        <xdr:cNvSpPr/>
      </xdr:nvSpPr>
      <xdr:spPr>
        <a:xfrm>
          <a:off x="7162800" y="122872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29</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0</xdr:colOff>
      <xdr:row>21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33</xdr:col>
      <xdr:colOff>14815</xdr:colOff>
      <xdr:row>62</xdr:row>
      <xdr:rowOff>31749</xdr:rowOff>
    </xdr:from>
    <xdr:to>
      <xdr:col>33</xdr:col>
      <xdr:colOff>205315</xdr:colOff>
      <xdr:row>62</xdr:row>
      <xdr:rowOff>212724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682440" y="11937999"/>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0</xdr:colOff>
      <xdr:row>28</xdr:row>
      <xdr:rowOff>19050</xdr:rowOff>
    </xdr:from>
    <xdr:to>
      <xdr:col>33</xdr:col>
      <xdr:colOff>190500</xdr:colOff>
      <xdr:row>28</xdr:row>
      <xdr:rowOff>200025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631400" y="4648200"/>
          <a:ext cx="19050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11</xdr:row>
      <xdr:rowOff>19050</xdr:rowOff>
    </xdr:from>
    <xdr:to>
      <xdr:col>32</xdr:col>
      <xdr:colOff>123825</xdr:colOff>
      <xdr:row>11</xdr:row>
      <xdr:rowOff>200025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6981825" y="24669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87</xdr:row>
      <xdr:rowOff>28575</xdr:rowOff>
    </xdr:from>
    <xdr:to>
      <xdr:col>32</xdr:col>
      <xdr:colOff>152400</xdr:colOff>
      <xdr:row>87</xdr:row>
      <xdr:rowOff>209550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7010400" y="111728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179294</xdr:colOff>
      <xdr:row>48</xdr:row>
      <xdr:rowOff>164726</xdr:rowOff>
    </xdr:from>
    <xdr:to>
      <xdr:col>33</xdr:col>
      <xdr:colOff>141194</xdr:colOff>
      <xdr:row>49</xdr:row>
      <xdr:rowOff>145676</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7306235" y="12166226"/>
          <a:ext cx="186018" cy="1714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0</xdr:colOff>
      <xdr:row>59</xdr:row>
      <xdr:rowOff>19050</xdr:rowOff>
    </xdr:from>
    <xdr:to>
      <xdr:col>33</xdr:col>
      <xdr:colOff>190500</xdr:colOff>
      <xdr:row>59</xdr:row>
      <xdr:rowOff>200025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505700" y="112014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53</xdr:row>
      <xdr:rowOff>19050</xdr:rowOff>
    </xdr:from>
    <xdr:to>
      <xdr:col>32</xdr:col>
      <xdr:colOff>190500</xdr:colOff>
      <xdr:row>53</xdr:row>
      <xdr:rowOff>200025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8536781" y="78295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4"/>
  <sheetViews>
    <sheetView view="pageBreakPreview" topLeftCell="A22" zoomScale="118" zoomScaleNormal="100" zoomScaleSheetLayoutView="118" workbookViewId="0">
      <selection activeCell="Q36" sqref="Q36:U36"/>
    </sheetView>
  </sheetViews>
  <sheetFormatPr defaultColWidth="9" defaultRowHeight="18" customHeight="1"/>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c r="B1" s="104" t="s">
        <v>566</v>
      </c>
    </row>
    <row r="2" spans="2:40" ht="18" customHeight="1">
      <c r="B2" s="617" t="s">
        <v>180</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row>
    <row r="3" spans="2:40" ht="9.75" customHeight="1">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2:40" ht="18" customHeight="1">
      <c r="F4" s="618" t="s">
        <v>181</v>
      </c>
      <c r="G4" s="618"/>
      <c r="H4" s="618"/>
      <c r="I4" s="618"/>
      <c r="J4" s="618"/>
      <c r="K4" s="618"/>
      <c r="L4" s="618"/>
      <c r="M4" s="11"/>
      <c r="N4" s="11"/>
      <c r="O4" s="11"/>
      <c r="AJ4" s="1" t="s">
        <v>0</v>
      </c>
    </row>
    <row r="5" spans="2:40" ht="17.25" customHeight="1">
      <c r="F5" s="618" t="s">
        <v>182</v>
      </c>
      <c r="G5" s="618"/>
      <c r="H5" s="618"/>
      <c r="I5" s="618"/>
      <c r="J5" s="618"/>
      <c r="K5" s="618"/>
      <c r="L5" s="618"/>
      <c r="M5" s="11"/>
      <c r="N5" s="11"/>
      <c r="O5" s="11"/>
      <c r="AJ5" s="1" t="s">
        <v>412</v>
      </c>
    </row>
    <row r="6" spans="2:40" ht="17.25" customHeight="1" thickBot="1">
      <c r="F6" s="11"/>
      <c r="G6" s="11"/>
      <c r="H6" s="11"/>
      <c r="I6" s="11"/>
      <c r="J6" s="11"/>
      <c r="K6" s="11"/>
      <c r="L6" s="11"/>
      <c r="M6" s="11"/>
      <c r="N6" s="11"/>
      <c r="O6" s="11"/>
      <c r="P6" s="12"/>
      <c r="U6" s="619" t="s">
        <v>183</v>
      </c>
      <c r="V6" s="619"/>
      <c r="W6" s="619"/>
      <c r="X6" s="619"/>
      <c r="Y6" s="619"/>
      <c r="Z6" s="619"/>
      <c r="AA6" s="619"/>
      <c r="AB6" s="619"/>
      <c r="AC6" s="619"/>
      <c r="AD6" s="619"/>
      <c r="AE6" s="619"/>
      <c r="AF6" s="619"/>
      <c r="AG6" s="619"/>
      <c r="AJ6" s="1" t="s">
        <v>413</v>
      </c>
    </row>
    <row r="7" spans="2:40" ht="17.25" customHeight="1">
      <c r="F7" s="11"/>
      <c r="G7" s="11"/>
      <c r="N7" s="11"/>
      <c r="O7" s="620" t="s">
        <v>7</v>
      </c>
      <c r="P7" s="621"/>
      <c r="Q7" s="621"/>
      <c r="R7" s="621"/>
      <c r="S7" s="621"/>
      <c r="T7" s="621"/>
      <c r="U7" s="622"/>
      <c r="V7" s="623"/>
      <c r="W7" s="623"/>
      <c r="X7" s="623"/>
      <c r="Y7" s="623"/>
      <c r="Z7" s="623"/>
      <c r="AA7" s="623"/>
      <c r="AB7" s="623"/>
      <c r="AC7" s="623"/>
      <c r="AD7" s="623"/>
      <c r="AE7" s="623"/>
      <c r="AF7" s="623"/>
      <c r="AG7" s="624"/>
      <c r="AJ7" s="1" t="s">
        <v>414</v>
      </c>
    </row>
    <row r="8" spans="2:40" ht="17.25" customHeight="1">
      <c r="N8" s="11"/>
      <c r="O8" s="608" t="s">
        <v>10</v>
      </c>
      <c r="P8" s="609"/>
      <c r="Q8" s="609"/>
      <c r="R8" s="609"/>
      <c r="S8" s="609"/>
      <c r="T8" s="609"/>
      <c r="U8" s="610"/>
      <c r="V8" s="611"/>
      <c r="W8" s="611"/>
      <c r="X8" s="611"/>
      <c r="Y8" s="611"/>
      <c r="Z8" s="611"/>
      <c r="AA8" s="611"/>
      <c r="AB8" s="611"/>
      <c r="AC8" s="611"/>
      <c r="AD8" s="611"/>
      <c r="AE8" s="611"/>
      <c r="AF8" s="611"/>
      <c r="AG8" s="612"/>
      <c r="AJ8" s="1" t="s">
        <v>415</v>
      </c>
    </row>
    <row r="9" spans="2:40" ht="17.25" customHeight="1">
      <c r="N9" s="11"/>
      <c r="O9" s="608" t="s">
        <v>51</v>
      </c>
      <c r="P9" s="609"/>
      <c r="Q9" s="609"/>
      <c r="R9" s="609"/>
      <c r="S9" s="609"/>
      <c r="T9" s="609"/>
      <c r="U9" s="610"/>
      <c r="V9" s="611"/>
      <c r="W9" s="611"/>
      <c r="X9" s="611"/>
      <c r="Y9" s="611"/>
      <c r="Z9" s="611"/>
      <c r="AA9" s="611"/>
      <c r="AB9" s="611"/>
      <c r="AC9" s="611"/>
      <c r="AD9" s="611"/>
      <c r="AE9" s="611"/>
      <c r="AF9" s="611"/>
      <c r="AG9" s="612"/>
      <c r="AJ9" s="1" t="s">
        <v>416</v>
      </c>
    </row>
    <row r="10" spans="2:40" ht="17.25" customHeight="1">
      <c r="N10" s="11"/>
      <c r="O10" s="608" t="s">
        <v>45</v>
      </c>
      <c r="P10" s="609"/>
      <c r="Q10" s="609"/>
      <c r="R10" s="609"/>
      <c r="S10" s="609"/>
      <c r="T10" s="609"/>
      <c r="U10" s="7"/>
      <c r="V10" s="6"/>
      <c r="W10" s="7"/>
      <c r="X10" s="5"/>
      <c r="Y10" s="6"/>
      <c r="Z10" s="7"/>
      <c r="AA10" s="6"/>
      <c r="AB10" s="7"/>
      <c r="AC10" s="5"/>
      <c r="AD10" s="5"/>
      <c r="AE10" s="5"/>
      <c r="AF10" s="6"/>
      <c r="AG10" s="8"/>
      <c r="AJ10" s="1" t="s">
        <v>417</v>
      </c>
    </row>
    <row r="11" spans="2:40" ht="17.25" customHeight="1" thickBot="1">
      <c r="B11" s="12"/>
      <c r="C11" s="12"/>
      <c r="D11" s="12"/>
      <c r="E11" s="12"/>
      <c r="F11" s="12"/>
      <c r="G11" s="12"/>
      <c r="N11" s="12"/>
      <c r="O11" s="613" t="s">
        <v>11</v>
      </c>
      <c r="P11" s="614"/>
      <c r="Q11" s="614"/>
      <c r="R11" s="614"/>
      <c r="S11" s="614"/>
      <c r="T11" s="614"/>
      <c r="U11" s="615"/>
      <c r="V11" s="615"/>
      <c r="W11" s="615"/>
      <c r="X11" s="615"/>
      <c r="Y11" s="615"/>
      <c r="Z11" s="615"/>
      <c r="AA11" s="615"/>
      <c r="AB11" s="615"/>
      <c r="AC11" s="615"/>
      <c r="AD11" s="615"/>
      <c r="AE11" s="615"/>
      <c r="AF11" s="615"/>
      <c r="AG11" s="616"/>
      <c r="AJ11" s="1" t="s">
        <v>418</v>
      </c>
    </row>
    <row r="12" spans="2:40" ht="9.75" customHeight="1">
      <c r="B12" s="12"/>
      <c r="C12" s="12"/>
      <c r="D12" s="12"/>
      <c r="E12" s="12"/>
      <c r="F12" s="12"/>
      <c r="G12" s="12"/>
      <c r="H12" s="12"/>
      <c r="I12" s="12"/>
      <c r="J12" s="12"/>
      <c r="K12" s="12"/>
      <c r="L12" s="12"/>
      <c r="M12" s="12"/>
      <c r="N12" s="12"/>
      <c r="O12" s="12"/>
      <c r="Q12" s="550"/>
      <c r="R12" s="550"/>
      <c r="S12" s="550"/>
      <c r="T12" s="550"/>
      <c r="U12" s="283"/>
      <c r="V12" s="550"/>
      <c r="W12" s="550"/>
      <c r="X12" s="550"/>
      <c r="Y12" s="550"/>
      <c r="Z12" s="15"/>
      <c r="AA12" s="15"/>
      <c r="AB12" s="15"/>
      <c r="AC12" s="15"/>
      <c r="AD12" s="15"/>
      <c r="AE12" s="15"/>
      <c r="AF12" s="15"/>
      <c r="AG12" s="15"/>
      <c r="AJ12" s="1" t="s">
        <v>419</v>
      </c>
    </row>
    <row r="13" spans="2:40" ht="9.75" customHeight="1">
      <c r="B13" s="12"/>
      <c r="C13" s="12"/>
      <c r="D13" s="12"/>
      <c r="E13" s="12"/>
      <c r="F13" s="12"/>
      <c r="G13" s="12"/>
      <c r="H13" s="12"/>
      <c r="I13" s="12"/>
      <c r="J13" s="12"/>
      <c r="K13" s="12"/>
      <c r="L13" s="12"/>
      <c r="M13" s="12"/>
      <c r="N13" s="12"/>
      <c r="O13" s="12"/>
      <c r="Q13" s="550"/>
      <c r="R13" s="550"/>
      <c r="S13" s="550"/>
      <c r="T13" s="550"/>
      <c r="U13" s="550"/>
      <c r="V13" s="550"/>
      <c r="W13" s="550"/>
      <c r="X13" s="550"/>
      <c r="Y13" s="550"/>
      <c r="Z13" s="15"/>
      <c r="AA13" s="15"/>
      <c r="AB13" s="15"/>
      <c r="AC13" s="15"/>
      <c r="AD13" s="15"/>
      <c r="AE13" s="15"/>
      <c r="AF13" s="15"/>
      <c r="AG13" s="15"/>
    </row>
    <row r="14" spans="2:40" ht="18.75" customHeight="1" thickBot="1">
      <c r="B14" s="284" t="s">
        <v>200</v>
      </c>
      <c r="D14" s="80"/>
      <c r="E14" s="80"/>
      <c r="F14" s="80"/>
      <c r="G14" s="80"/>
      <c r="H14" s="80"/>
      <c r="I14" s="80"/>
      <c r="J14" s="80"/>
      <c r="K14" s="285"/>
      <c r="L14" s="285"/>
      <c r="M14" s="285"/>
      <c r="N14" s="285"/>
      <c r="O14" s="285"/>
      <c r="P14" s="285"/>
      <c r="Q14" s="285"/>
      <c r="R14" s="285"/>
      <c r="S14" s="285"/>
      <c r="T14" s="285"/>
      <c r="U14" s="285"/>
      <c r="V14" s="80"/>
      <c r="W14" s="80"/>
      <c r="X14" s="80"/>
      <c r="Y14" s="80"/>
      <c r="Z14" s="80"/>
      <c r="AA14" s="80"/>
      <c r="AB14" s="80"/>
      <c r="AC14" s="80"/>
      <c r="AD14" s="80"/>
      <c r="AE14" s="80"/>
      <c r="AF14" s="80"/>
      <c r="AG14" s="80"/>
      <c r="AH14" s="80"/>
      <c r="AI14" s="80"/>
      <c r="AJ14" s="80"/>
      <c r="AK14" s="80"/>
      <c r="AL14" s="80"/>
      <c r="AM14" s="80"/>
      <c r="AN14" s="80"/>
    </row>
    <row r="15" spans="2:40" ht="10.5" customHeight="1" thickTop="1">
      <c r="B15" s="80"/>
      <c r="C15" s="625" t="s">
        <v>190</v>
      </c>
      <c r="D15" s="626"/>
      <c r="E15" s="626"/>
      <c r="F15" s="626"/>
      <c r="G15" s="626"/>
      <c r="H15" s="626"/>
      <c r="I15" s="626"/>
      <c r="J15" s="626"/>
      <c r="K15" s="626"/>
      <c r="L15" s="627"/>
      <c r="M15" s="631" t="s">
        <v>295</v>
      </c>
      <c r="N15" s="632"/>
      <c r="O15" s="632"/>
      <c r="P15" s="632"/>
      <c r="Q15" s="632"/>
      <c r="R15" s="632"/>
      <c r="S15" s="632"/>
      <c r="T15" s="632"/>
      <c r="U15" s="632"/>
      <c r="V15" s="632"/>
      <c r="W15" s="286"/>
      <c r="X15" s="554"/>
      <c r="Y15" s="554"/>
      <c r="Z15" s="287"/>
      <c r="AA15" s="635" t="s">
        <v>185</v>
      </c>
      <c r="AB15" s="636"/>
      <c r="AC15" s="636"/>
      <c r="AD15" s="636"/>
      <c r="AE15" s="636"/>
      <c r="AF15" s="636"/>
      <c r="AG15" s="637"/>
      <c r="AH15" s="80"/>
    </row>
    <row r="16" spans="2:40" ht="34.5" customHeight="1">
      <c r="B16" s="80"/>
      <c r="C16" s="628"/>
      <c r="D16" s="629"/>
      <c r="E16" s="629"/>
      <c r="F16" s="629"/>
      <c r="G16" s="629"/>
      <c r="H16" s="629"/>
      <c r="I16" s="629"/>
      <c r="J16" s="629"/>
      <c r="K16" s="629"/>
      <c r="L16" s="630"/>
      <c r="M16" s="633"/>
      <c r="N16" s="634"/>
      <c r="O16" s="634"/>
      <c r="P16" s="634"/>
      <c r="Q16" s="634"/>
      <c r="R16" s="634"/>
      <c r="S16" s="634"/>
      <c r="T16" s="634"/>
      <c r="U16" s="634"/>
      <c r="V16" s="634"/>
      <c r="W16" s="640" t="s">
        <v>294</v>
      </c>
      <c r="X16" s="641"/>
      <c r="Y16" s="641"/>
      <c r="Z16" s="642"/>
      <c r="AA16" s="638"/>
      <c r="AB16" s="629"/>
      <c r="AC16" s="629"/>
      <c r="AD16" s="629"/>
      <c r="AE16" s="629"/>
      <c r="AF16" s="629"/>
      <c r="AG16" s="639"/>
      <c r="AH16" s="80"/>
    </row>
    <row r="17" spans="2:40" ht="18.75" customHeight="1" thickBot="1">
      <c r="B17" s="80"/>
      <c r="C17" s="643"/>
      <c r="D17" s="644"/>
      <c r="E17" s="645"/>
      <c r="F17" s="646"/>
      <c r="G17" s="647"/>
      <c r="H17" s="647"/>
      <c r="I17" s="647"/>
      <c r="J17" s="647"/>
      <c r="K17" s="647"/>
      <c r="L17" s="288" t="s">
        <v>188</v>
      </c>
      <c r="M17" s="648"/>
      <c r="N17" s="644"/>
      <c r="O17" s="645"/>
      <c r="P17" s="646"/>
      <c r="Q17" s="649"/>
      <c r="R17" s="649"/>
      <c r="S17" s="649"/>
      <c r="T17" s="649"/>
      <c r="U17" s="649"/>
      <c r="V17" s="288" t="s">
        <v>188</v>
      </c>
      <c r="W17" s="648"/>
      <c r="X17" s="644"/>
      <c r="Y17" s="644"/>
      <c r="Z17" s="650"/>
      <c r="AA17" s="651">
        <f>F17+P17</f>
        <v>0</v>
      </c>
      <c r="AB17" s="652"/>
      <c r="AC17" s="652"/>
      <c r="AD17" s="652"/>
      <c r="AE17" s="652"/>
      <c r="AF17" s="652"/>
      <c r="AG17" s="289" t="s">
        <v>188</v>
      </c>
      <c r="AH17" s="80"/>
    </row>
    <row r="18" spans="2:40" ht="14.25">
      <c r="B18" s="80"/>
      <c r="C18" s="290" t="s">
        <v>161</v>
      </c>
      <c r="D18" s="291" t="s">
        <v>511</v>
      </c>
      <c r="E18" s="292"/>
      <c r="F18" s="292"/>
      <c r="G18" s="292"/>
      <c r="H18" s="292"/>
      <c r="I18" s="292"/>
      <c r="J18" s="292"/>
      <c r="K18" s="147"/>
      <c r="L18" s="147"/>
      <c r="M18" s="147"/>
      <c r="N18" s="147"/>
      <c r="O18" s="147"/>
      <c r="P18" s="147"/>
      <c r="Q18" s="147"/>
      <c r="R18" s="147"/>
      <c r="S18" s="147"/>
      <c r="T18" s="147"/>
      <c r="U18" s="147"/>
      <c r="V18" s="292"/>
      <c r="W18" s="292"/>
      <c r="X18" s="292"/>
      <c r="Y18" s="292"/>
      <c r="Z18" s="292"/>
      <c r="AA18" s="292"/>
      <c r="AB18" s="292"/>
      <c r="AC18" s="292"/>
      <c r="AD18" s="292"/>
      <c r="AE18" s="292"/>
      <c r="AF18" s="292"/>
      <c r="AG18" s="292"/>
      <c r="AH18" s="80"/>
    </row>
    <row r="19" spans="2:40" ht="14.25">
      <c r="B19" s="80"/>
      <c r="C19" s="290" t="s">
        <v>161</v>
      </c>
      <c r="D19" s="293" t="s">
        <v>297</v>
      </c>
      <c r="E19" s="294"/>
      <c r="F19" s="294"/>
      <c r="G19" s="294"/>
      <c r="H19" s="294"/>
      <c r="I19" s="294"/>
      <c r="J19" s="294"/>
      <c r="K19" s="295"/>
      <c r="L19" s="295"/>
      <c r="M19" s="295"/>
      <c r="N19" s="295"/>
      <c r="O19" s="295"/>
      <c r="P19" s="295"/>
      <c r="Q19" s="295"/>
      <c r="R19" s="295"/>
      <c r="S19" s="295"/>
      <c r="T19" s="295"/>
      <c r="U19" s="295"/>
      <c r="V19" s="294"/>
      <c r="W19" s="294"/>
      <c r="X19" s="294"/>
      <c r="Y19" s="294"/>
      <c r="Z19" s="294"/>
      <c r="AA19" s="294"/>
      <c r="AB19" s="294"/>
      <c r="AC19" s="294"/>
      <c r="AD19" s="294"/>
      <c r="AE19" s="294"/>
      <c r="AF19" s="294"/>
      <c r="AG19" s="294"/>
      <c r="AH19" s="80"/>
    </row>
    <row r="20" spans="2:40" ht="12" customHeight="1">
      <c r="B20" s="12"/>
      <c r="C20" s="290" t="s">
        <v>161</v>
      </c>
      <c r="D20" s="296" t="s">
        <v>296</v>
      </c>
      <c r="E20" s="297"/>
      <c r="F20" s="297"/>
      <c r="G20" s="297"/>
      <c r="H20" s="297"/>
      <c r="I20" s="297"/>
      <c r="J20" s="297"/>
      <c r="K20" s="546"/>
      <c r="L20" s="546"/>
      <c r="M20" s="546"/>
      <c r="N20" s="297"/>
      <c r="O20" s="297"/>
      <c r="P20" s="297"/>
      <c r="Q20" s="297"/>
      <c r="R20" s="297"/>
      <c r="S20" s="297"/>
      <c r="T20" s="297"/>
      <c r="U20" s="546"/>
      <c r="V20" s="546"/>
      <c r="W20" s="546"/>
      <c r="X20" s="546"/>
      <c r="Y20" s="11"/>
      <c r="Z20" s="11"/>
      <c r="AA20" s="11"/>
      <c r="AB20" s="11"/>
      <c r="AC20" s="11"/>
      <c r="AD20" s="11"/>
      <c r="AE20" s="11"/>
      <c r="AF20" s="11"/>
      <c r="AG20" s="11"/>
      <c r="AH20" s="12"/>
    </row>
    <row r="21" spans="2:40" ht="9.75" customHeight="1">
      <c r="B21" s="12"/>
      <c r="C21" s="12"/>
      <c r="D21" s="12"/>
      <c r="E21" s="12"/>
      <c r="F21" s="12"/>
      <c r="G21" s="12"/>
      <c r="H21" s="12"/>
      <c r="I21" s="12"/>
      <c r="J21" s="12"/>
      <c r="K21" s="12"/>
      <c r="L21" s="12"/>
      <c r="M21" s="12"/>
      <c r="N21" s="12"/>
      <c r="O21" s="12"/>
      <c r="Q21" s="550"/>
      <c r="R21" s="550"/>
      <c r="S21" s="550"/>
      <c r="T21" s="550"/>
      <c r="U21" s="550"/>
      <c r="V21" s="550"/>
      <c r="W21" s="550"/>
      <c r="X21" s="550"/>
      <c r="Y21" s="550"/>
      <c r="Z21" s="15"/>
      <c r="AA21" s="15"/>
      <c r="AB21" s="15"/>
      <c r="AC21" s="15"/>
      <c r="AD21" s="15"/>
      <c r="AE21" s="15"/>
      <c r="AF21" s="15"/>
      <c r="AG21" s="15"/>
    </row>
    <row r="22" spans="2:40" ht="18.75" customHeight="1" thickBot="1">
      <c r="B22" s="1" t="s">
        <v>201</v>
      </c>
      <c r="C22" s="294"/>
      <c r="D22" s="80"/>
      <c r="E22" s="80"/>
      <c r="F22" s="80"/>
      <c r="G22" s="80"/>
      <c r="H22" s="80"/>
      <c r="I22" s="80"/>
      <c r="J22" s="80"/>
      <c r="K22" s="285"/>
      <c r="L22" s="285"/>
      <c r="M22" s="285"/>
      <c r="N22" s="285"/>
      <c r="O22" s="285"/>
      <c r="P22" s="285"/>
      <c r="Q22" s="285"/>
      <c r="R22" s="285"/>
      <c r="S22" s="285"/>
      <c r="T22" s="285"/>
      <c r="U22" s="285"/>
      <c r="V22" s="80"/>
      <c r="W22" s="80"/>
      <c r="X22" s="80"/>
      <c r="Y22" s="80"/>
      <c r="Z22" s="80"/>
      <c r="AA22" s="80"/>
      <c r="AB22" s="80"/>
      <c r="AC22" s="80"/>
      <c r="AD22" s="80"/>
      <c r="AE22" s="80"/>
      <c r="AF22" s="80"/>
      <c r="AG22" s="80"/>
      <c r="AH22" s="80"/>
      <c r="AI22" s="80"/>
    </row>
    <row r="23" spans="2:40" ht="10.5" customHeight="1" thickTop="1">
      <c r="B23" s="80"/>
      <c r="C23" s="625" t="s">
        <v>184</v>
      </c>
      <c r="D23" s="626"/>
      <c r="E23" s="626"/>
      <c r="F23" s="626"/>
      <c r="G23" s="626"/>
      <c r="H23" s="626"/>
      <c r="I23" s="626"/>
      <c r="J23" s="626"/>
      <c r="K23" s="626"/>
      <c r="L23" s="627"/>
      <c r="M23" s="631" t="s">
        <v>295</v>
      </c>
      <c r="N23" s="632"/>
      <c r="O23" s="632"/>
      <c r="P23" s="632"/>
      <c r="Q23" s="632"/>
      <c r="R23" s="632"/>
      <c r="S23" s="632"/>
      <c r="T23" s="632"/>
      <c r="U23" s="632"/>
      <c r="V23" s="632"/>
      <c r="W23" s="286"/>
      <c r="X23" s="554"/>
      <c r="Y23" s="554"/>
      <c r="Z23" s="287"/>
      <c r="AA23" s="635" t="s">
        <v>185</v>
      </c>
      <c r="AB23" s="636"/>
      <c r="AC23" s="636"/>
      <c r="AD23" s="636"/>
      <c r="AE23" s="636"/>
      <c r="AF23" s="636"/>
      <c r="AG23" s="637"/>
      <c r="AH23" s="80"/>
    </row>
    <row r="24" spans="2:40" ht="34.5" customHeight="1">
      <c r="B24" s="80"/>
      <c r="C24" s="628"/>
      <c r="D24" s="629"/>
      <c r="E24" s="629"/>
      <c r="F24" s="629"/>
      <c r="G24" s="629"/>
      <c r="H24" s="629"/>
      <c r="I24" s="629"/>
      <c r="J24" s="629"/>
      <c r="K24" s="629"/>
      <c r="L24" s="630"/>
      <c r="M24" s="633"/>
      <c r="N24" s="634"/>
      <c r="O24" s="634"/>
      <c r="P24" s="634"/>
      <c r="Q24" s="634"/>
      <c r="R24" s="634"/>
      <c r="S24" s="634"/>
      <c r="T24" s="634"/>
      <c r="U24" s="634"/>
      <c r="V24" s="634"/>
      <c r="W24" s="640" t="s">
        <v>186</v>
      </c>
      <c r="X24" s="641"/>
      <c r="Y24" s="641"/>
      <c r="Z24" s="642"/>
      <c r="AA24" s="638"/>
      <c r="AB24" s="629"/>
      <c r="AC24" s="629"/>
      <c r="AD24" s="629"/>
      <c r="AE24" s="629"/>
      <c r="AF24" s="629"/>
      <c r="AG24" s="639"/>
      <c r="AH24" s="80"/>
      <c r="AJ24" s="1" t="s">
        <v>174</v>
      </c>
      <c r="AK24" s="1" t="s">
        <v>187</v>
      </c>
    </row>
    <row r="25" spans="2:40" ht="18.75" customHeight="1" thickBot="1">
      <c r="B25" s="80"/>
      <c r="C25" s="643"/>
      <c r="D25" s="644"/>
      <c r="E25" s="645"/>
      <c r="F25" s="646"/>
      <c r="G25" s="647"/>
      <c r="H25" s="647"/>
      <c r="I25" s="647"/>
      <c r="J25" s="647"/>
      <c r="K25" s="647"/>
      <c r="L25" s="288" t="s">
        <v>188</v>
      </c>
      <c r="M25" s="648"/>
      <c r="N25" s="644"/>
      <c r="O25" s="645"/>
      <c r="P25" s="646"/>
      <c r="Q25" s="649"/>
      <c r="R25" s="649"/>
      <c r="S25" s="649"/>
      <c r="T25" s="649"/>
      <c r="U25" s="649"/>
      <c r="V25" s="288" t="s">
        <v>188</v>
      </c>
      <c r="W25" s="648"/>
      <c r="X25" s="644"/>
      <c r="Y25" s="644"/>
      <c r="Z25" s="650"/>
      <c r="AA25" s="651">
        <f>F25+P25</f>
        <v>0</v>
      </c>
      <c r="AB25" s="652"/>
      <c r="AC25" s="652"/>
      <c r="AD25" s="652"/>
      <c r="AE25" s="652"/>
      <c r="AF25" s="652"/>
      <c r="AG25" s="289" t="s">
        <v>188</v>
      </c>
      <c r="AH25" s="80"/>
      <c r="AJ25" s="1" t="s">
        <v>175</v>
      </c>
      <c r="AK25" s="1" t="s">
        <v>176</v>
      </c>
    </row>
    <row r="26" spans="2:40" ht="12" customHeight="1">
      <c r="B26" s="80"/>
      <c r="C26" s="296" t="s">
        <v>189</v>
      </c>
      <c r="D26" s="294"/>
      <c r="E26" s="294"/>
      <c r="F26" s="294"/>
      <c r="G26" s="294"/>
      <c r="H26" s="294"/>
      <c r="I26" s="294"/>
      <c r="J26" s="294"/>
      <c r="K26" s="295"/>
      <c r="L26" s="295"/>
      <c r="M26" s="295"/>
      <c r="N26" s="295"/>
      <c r="O26" s="295"/>
      <c r="P26" s="295"/>
      <c r="Q26" s="295"/>
      <c r="R26" s="295"/>
      <c r="S26" s="295"/>
      <c r="T26" s="295"/>
      <c r="U26" s="295"/>
      <c r="V26" s="294"/>
      <c r="W26" s="294"/>
      <c r="X26" s="294"/>
      <c r="Y26" s="294"/>
      <c r="Z26" s="294"/>
      <c r="AA26" s="294"/>
      <c r="AB26" s="294"/>
      <c r="AC26" s="294"/>
      <c r="AD26" s="294"/>
      <c r="AE26" s="294"/>
      <c r="AF26" s="294"/>
      <c r="AG26" s="294"/>
      <c r="AH26" s="80"/>
      <c r="AK26" s="1" t="s">
        <v>175</v>
      </c>
    </row>
    <row r="27" spans="2:40" ht="9.75" customHeight="1">
      <c r="B27" s="80"/>
      <c r="D27" s="294"/>
      <c r="E27" s="294"/>
      <c r="F27" s="294"/>
      <c r="G27" s="294"/>
      <c r="H27" s="294"/>
      <c r="I27" s="294"/>
      <c r="J27" s="294"/>
      <c r="K27" s="295"/>
      <c r="L27" s="295"/>
      <c r="M27" s="295"/>
      <c r="N27" s="295"/>
      <c r="O27" s="295"/>
      <c r="P27" s="295"/>
      <c r="Q27" s="295"/>
      <c r="R27" s="295"/>
      <c r="S27" s="295"/>
      <c r="T27" s="295"/>
      <c r="U27" s="295"/>
      <c r="V27" s="294"/>
      <c r="W27" s="294"/>
      <c r="X27" s="294"/>
      <c r="Y27" s="294"/>
      <c r="Z27" s="294"/>
      <c r="AA27" s="294"/>
      <c r="AB27" s="294"/>
      <c r="AC27" s="294"/>
      <c r="AD27" s="294"/>
      <c r="AE27" s="294"/>
      <c r="AF27" s="294"/>
      <c r="AG27" s="294"/>
      <c r="AH27" s="80"/>
      <c r="AI27" s="80"/>
    </row>
    <row r="28" spans="2:40" ht="18.75" customHeight="1" thickBot="1">
      <c r="B28" s="284" t="s">
        <v>202</v>
      </c>
      <c r="D28" s="80"/>
      <c r="E28" s="80"/>
      <c r="F28" s="80"/>
      <c r="G28" s="80"/>
      <c r="H28" s="80"/>
      <c r="I28" s="80"/>
      <c r="J28" s="80"/>
      <c r="K28" s="285"/>
      <c r="L28" s="285"/>
      <c r="M28" s="285"/>
      <c r="N28" s="285"/>
      <c r="O28" s="285"/>
      <c r="P28" s="285"/>
      <c r="Q28" s="285"/>
      <c r="R28" s="285"/>
      <c r="S28" s="285"/>
      <c r="T28" s="285"/>
      <c r="U28" s="285"/>
      <c r="V28" s="80"/>
      <c r="W28" s="80"/>
      <c r="X28" s="80"/>
      <c r="Y28" s="80"/>
      <c r="Z28" s="80"/>
      <c r="AA28" s="80"/>
      <c r="AB28" s="80"/>
      <c r="AC28" s="80"/>
      <c r="AD28" s="80"/>
      <c r="AE28" s="80"/>
      <c r="AF28" s="80"/>
      <c r="AG28" s="80"/>
      <c r="AH28" s="80"/>
      <c r="AI28" s="80"/>
      <c r="AJ28" s="80"/>
      <c r="AK28" s="80"/>
      <c r="AL28" s="80"/>
      <c r="AM28" s="80"/>
      <c r="AN28" s="80"/>
    </row>
    <row r="29" spans="2:40" ht="18" customHeight="1">
      <c r="C29" s="653" t="s">
        <v>191</v>
      </c>
      <c r="D29" s="654"/>
      <c r="E29" s="654"/>
      <c r="F29" s="654"/>
      <c r="G29" s="655"/>
      <c r="H29" s="656" t="s">
        <v>192</v>
      </c>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7"/>
    </row>
    <row r="30" spans="2:40" ht="36" customHeight="1">
      <c r="C30" s="658" t="s">
        <v>193</v>
      </c>
      <c r="D30" s="659"/>
      <c r="E30" s="659"/>
      <c r="F30" s="659"/>
      <c r="G30" s="660"/>
      <c r="H30" s="667" t="s">
        <v>193</v>
      </c>
      <c r="I30" s="668"/>
      <c r="J30" s="669" t="s">
        <v>406</v>
      </c>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70"/>
    </row>
    <row r="31" spans="2:40" ht="18" customHeight="1">
      <c r="C31" s="658"/>
      <c r="D31" s="659"/>
      <c r="E31" s="659"/>
      <c r="F31" s="659"/>
      <c r="G31" s="660"/>
      <c r="H31" s="683" t="s">
        <v>193</v>
      </c>
      <c r="I31" s="684"/>
      <c r="J31" s="679" t="s">
        <v>298</v>
      </c>
      <c r="K31" s="680"/>
      <c r="L31" s="680"/>
      <c r="M31" s="680"/>
      <c r="N31" s="680"/>
      <c r="O31" s="680"/>
      <c r="P31" s="680"/>
      <c r="Q31" s="680"/>
      <c r="R31" s="680"/>
      <c r="S31" s="680"/>
      <c r="T31" s="680"/>
      <c r="U31" s="680"/>
      <c r="V31" s="681"/>
      <c r="W31" s="681"/>
      <c r="X31" s="681"/>
      <c r="Y31" s="681"/>
      <c r="Z31" s="681"/>
      <c r="AA31" s="681"/>
      <c r="AB31" s="681"/>
      <c r="AC31" s="681"/>
      <c r="AD31" s="681"/>
      <c r="AE31" s="681"/>
      <c r="AF31" s="681"/>
      <c r="AG31" s="682"/>
    </row>
    <row r="32" spans="2:40" ht="18" customHeight="1">
      <c r="C32" s="661"/>
      <c r="D32" s="662"/>
      <c r="E32" s="662"/>
      <c r="F32" s="662"/>
      <c r="G32" s="663"/>
      <c r="H32" s="685"/>
      <c r="I32" s="686"/>
      <c r="J32" s="298" t="s">
        <v>407</v>
      </c>
      <c r="K32" s="548"/>
      <c r="L32" s="548"/>
      <c r="M32" s="548"/>
      <c r="N32" s="548"/>
      <c r="O32" s="548"/>
      <c r="P32" s="548"/>
      <c r="Q32" s="548"/>
      <c r="R32" s="548"/>
      <c r="S32" s="548"/>
      <c r="T32" s="548"/>
      <c r="U32" s="548"/>
      <c r="V32" s="675" t="s">
        <v>194</v>
      </c>
      <c r="W32" s="675"/>
      <c r="X32" s="675"/>
      <c r="Y32" s="675"/>
      <c r="Z32" s="675"/>
      <c r="AA32" s="675"/>
      <c r="AB32" s="676"/>
      <c r="AC32" s="676"/>
      <c r="AD32" s="676"/>
      <c r="AE32" s="677" t="s">
        <v>195</v>
      </c>
      <c r="AF32" s="677"/>
      <c r="AG32" s="678"/>
    </row>
    <row r="33" spans="2:35" ht="18" customHeight="1" thickBot="1">
      <c r="C33" s="664"/>
      <c r="D33" s="665"/>
      <c r="E33" s="665"/>
      <c r="F33" s="665"/>
      <c r="G33" s="666"/>
      <c r="H33" s="671" t="s">
        <v>193</v>
      </c>
      <c r="I33" s="672"/>
      <c r="J33" s="673" t="s">
        <v>408</v>
      </c>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4"/>
    </row>
    <row r="34" spans="2:35" ht="20.100000000000001" customHeight="1">
      <c r="B34" s="12"/>
      <c r="C34" s="82" t="s">
        <v>339</v>
      </c>
      <c r="D34" s="297"/>
      <c r="E34" s="297"/>
      <c r="F34" s="297"/>
      <c r="G34" s="297"/>
      <c r="H34" s="297"/>
      <c r="I34" s="297"/>
      <c r="J34" s="297"/>
      <c r="K34" s="546"/>
      <c r="L34" s="546"/>
      <c r="M34" s="546"/>
      <c r="N34" s="297"/>
      <c r="O34" s="297"/>
      <c r="P34" s="297"/>
      <c r="Q34" s="297"/>
      <c r="R34" s="297"/>
      <c r="S34" s="297"/>
      <c r="T34" s="297"/>
      <c r="U34" s="546"/>
      <c r="V34" s="546"/>
      <c r="W34" s="546"/>
      <c r="X34" s="546"/>
      <c r="Y34" s="11"/>
      <c r="Z34" s="11"/>
      <c r="AA34" s="11"/>
      <c r="AB34" s="11"/>
      <c r="AC34" s="11"/>
      <c r="AD34" s="11"/>
      <c r="AE34" s="11"/>
      <c r="AF34" s="11"/>
      <c r="AG34" s="11"/>
      <c r="AH34" s="12"/>
    </row>
    <row r="35" spans="2:35" ht="18.75" customHeight="1" thickBot="1">
      <c r="B35" s="284" t="s">
        <v>409</v>
      </c>
      <c r="C35" s="297"/>
      <c r="D35" s="297"/>
      <c r="E35" s="297"/>
      <c r="F35" s="297"/>
      <c r="G35" s="297"/>
      <c r="H35" s="297"/>
      <c r="I35" s="297"/>
      <c r="J35" s="297"/>
      <c r="K35" s="546"/>
      <c r="L35" s="546"/>
      <c r="M35" s="546"/>
      <c r="N35" s="297"/>
      <c r="O35" s="297"/>
      <c r="P35" s="297"/>
      <c r="Q35" s="297"/>
      <c r="R35" s="297"/>
      <c r="S35" s="297"/>
      <c r="T35" s="297"/>
      <c r="U35" s="546"/>
      <c r="AH35" s="12"/>
      <c r="AI35" s="12"/>
    </row>
    <row r="36" spans="2:35" ht="33.75" customHeight="1" thickBot="1">
      <c r="C36" s="743" t="s">
        <v>44</v>
      </c>
      <c r="D36" s="744"/>
      <c r="E36" s="744"/>
      <c r="F36" s="745"/>
      <c r="G36" s="746"/>
      <c r="H36" s="746"/>
      <c r="I36" s="746"/>
      <c r="J36" s="746"/>
      <c r="K36" s="747"/>
      <c r="L36" s="748" t="s">
        <v>0</v>
      </c>
      <c r="M36" s="744"/>
      <c r="N36" s="744"/>
      <c r="O36" s="744"/>
      <c r="P36" s="745"/>
      <c r="Q36" s="749"/>
      <c r="R36" s="750"/>
      <c r="S36" s="750"/>
      <c r="T36" s="750"/>
      <c r="U36" s="751"/>
      <c r="V36" s="748" t="s">
        <v>1</v>
      </c>
      <c r="W36" s="744"/>
      <c r="X36" s="744"/>
      <c r="Y36" s="744"/>
      <c r="Z36" s="744"/>
      <c r="AA36" s="745"/>
      <c r="AB36" s="752" t="s">
        <v>2</v>
      </c>
      <c r="AC36" s="753"/>
      <c r="AD36" s="753"/>
      <c r="AE36" s="753"/>
      <c r="AF36" s="753"/>
      <c r="AG36" s="754"/>
    </row>
    <row r="37" spans="2:35" ht="14.25" customHeight="1">
      <c r="C37" s="706" t="s">
        <v>437</v>
      </c>
      <c r="D37" s="709" t="s">
        <v>3</v>
      </c>
      <c r="E37" s="710"/>
      <c r="F37" s="710"/>
      <c r="G37" s="711"/>
      <c r="H37" s="715" t="s">
        <v>4</v>
      </c>
      <c r="I37" s="710"/>
      <c r="J37" s="711"/>
      <c r="K37" s="717" t="s">
        <v>203</v>
      </c>
      <c r="L37" s="695"/>
      <c r="M37" s="695"/>
      <c r="N37" s="695"/>
      <c r="O37" s="695"/>
      <c r="P37" s="695"/>
      <c r="Q37" s="695"/>
      <c r="R37" s="695"/>
      <c r="S37" s="695"/>
      <c r="T37" s="695"/>
      <c r="U37" s="695"/>
      <c r="V37" s="696"/>
      <c r="W37" s="717" t="s">
        <v>196</v>
      </c>
      <c r="X37" s="695"/>
      <c r="Y37" s="695"/>
      <c r="Z37" s="696"/>
      <c r="AA37" s="717" t="s">
        <v>9</v>
      </c>
      <c r="AB37" s="695"/>
      <c r="AC37" s="695"/>
      <c r="AD37" s="695"/>
      <c r="AE37" s="695"/>
      <c r="AF37" s="695"/>
      <c r="AG37" s="721"/>
      <c r="AH37" s="12"/>
      <c r="AI37" s="12"/>
    </row>
    <row r="38" spans="2:35" ht="47.25" customHeight="1">
      <c r="C38" s="707"/>
      <c r="D38" s="712"/>
      <c r="E38" s="713"/>
      <c r="F38" s="713"/>
      <c r="G38" s="714"/>
      <c r="H38" s="716"/>
      <c r="I38" s="713"/>
      <c r="J38" s="714"/>
      <c r="K38" s="299" t="s">
        <v>205</v>
      </c>
      <c r="L38" s="740" t="s">
        <v>204</v>
      </c>
      <c r="M38" s="741"/>
      <c r="N38" s="741"/>
      <c r="O38" s="741"/>
      <c r="P38" s="742"/>
      <c r="Q38" s="299" t="s">
        <v>206</v>
      </c>
      <c r="R38" s="740" t="s">
        <v>207</v>
      </c>
      <c r="S38" s="741"/>
      <c r="T38" s="741"/>
      <c r="U38" s="741"/>
      <c r="V38" s="742"/>
      <c r="W38" s="718"/>
      <c r="X38" s="719"/>
      <c r="Y38" s="719"/>
      <c r="Z38" s="720"/>
      <c r="AA38" s="716"/>
      <c r="AB38" s="713"/>
      <c r="AC38" s="713"/>
      <c r="AD38" s="713"/>
      <c r="AE38" s="713"/>
      <c r="AF38" s="713"/>
      <c r="AG38" s="722"/>
    </row>
    <row r="39" spans="2:35" ht="14.25">
      <c r="C39" s="707"/>
      <c r="D39" s="300"/>
      <c r="E39" s="301"/>
      <c r="F39" s="302"/>
      <c r="G39" s="303"/>
      <c r="H39" s="295"/>
      <c r="I39" s="302"/>
      <c r="J39" s="304"/>
      <c r="K39" s="687" t="s">
        <v>5</v>
      </c>
      <c r="L39" s="688"/>
      <c r="M39" s="688"/>
      <c r="N39" s="688"/>
      <c r="O39" s="688"/>
      <c r="P39" s="689"/>
      <c r="Q39" s="687" t="s">
        <v>5</v>
      </c>
      <c r="R39" s="688"/>
      <c r="S39" s="688"/>
      <c r="T39" s="688"/>
      <c r="U39" s="688"/>
      <c r="V39" s="689"/>
      <c r="W39" s="687" t="s">
        <v>6</v>
      </c>
      <c r="X39" s="688"/>
      <c r="Y39" s="688"/>
      <c r="Z39" s="689"/>
      <c r="AA39" s="295"/>
      <c r="AB39" s="295"/>
      <c r="AC39" s="295"/>
      <c r="AD39" s="295"/>
      <c r="AE39" s="295"/>
      <c r="AF39" s="295"/>
      <c r="AG39" s="305"/>
    </row>
    <row r="40" spans="2:35" ht="15" customHeight="1">
      <c r="C40" s="707"/>
      <c r="D40" s="606"/>
      <c r="E40" s="604"/>
      <c r="F40" s="604"/>
      <c r="G40" s="605"/>
      <c r="H40" s="603"/>
      <c r="I40" s="604"/>
      <c r="J40" s="605"/>
      <c r="K40" s="603"/>
      <c r="L40" s="604"/>
      <c r="M40" s="604"/>
      <c r="N40" s="604"/>
      <c r="O40" s="604"/>
      <c r="P40" s="605"/>
      <c r="Q40" s="603"/>
      <c r="R40" s="604"/>
      <c r="S40" s="604"/>
      <c r="T40" s="604"/>
      <c r="U40" s="604"/>
      <c r="V40" s="605"/>
      <c r="W40" s="603"/>
      <c r="X40" s="604"/>
      <c r="Y40" s="604"/>
      <c r="Z40" s="605"/>
      <c r="AA40" s="603"/>
      <c r="AB40" s="604"/>
      <c r="AC40" s="604"/>
      <c r="AD40" s="604"/>
      <c r="AE40" s="604"/>
      <c r="AF40" s="604"/>
      <c r="AG40" s="607"/>
      <c r="AI40" s="12"/>
    </row>
    <row r="41" spans="2:35" ht="15" customHeight="1">
      <c r="C41" s="707"/>
      <c r="D41" s="606"/>
      <c r="E41" s="604"/>
      <c r="F41" s="604"/>
      <c r="G41" s="605"/>
      <c r="H41" s="603"/>
      <c r="I41" s="604"/>
      <c r="J41" s="605"/>
      <c r="K41" s="603"/>
      <c r="L41" s="604"/>
      <c r="M41" s="604"/>
      <c r="N41" s="604"/>
      <c r="O41" s="604"/>
      <c r="P41" s="605"/>
      <c r="Q41" s="603"/>
      <c r="R41" s="604"/>
      <c r="S41" s="604"/>
      <c r="T41" s="604"/>
      <c r="U41" s="604"/>
      <c r="V41" s="605"/>
      <c r="W41" s="603"/>
      <c r="X41" s="604"/>
      <c r="Y41" s="604"/>
      <c r="Z41" s="605"/>
      <c r="AA41" s="603"/>
      <c r="AB41" s="604"/>
      <c r="AC41" s="604"/>
      <c r="AD41" s="604"/>
      <c r="AE41" s="604"/>
      <c r="AF41" s="604"/>
      <c r="AG41" s="607"/>
      <c r="AI41" s="12"/>
    </row>
    <row r="42" spans="2:35" ht="15" customHeight="1">
      <c r="C42" s="707"/>
      <c r="D42" s="606"/>
      <c r="E42" s="604"/>
      <c r="F42" s="604"/>
      <c r="G42" s="605"/>
      <c r="H42" s="603"/>
      <c r="I42" s="604"/>
      <c r="J42" s="605"/>
      <c r="K42" s="603"/>
      <c r="L42" s="604"/>
      <c r="M42" s="604"/>
      <c r="N42" s="604"/>
      <c r="O42" s="604"/>
      <c r="P42" s="605"/>
      <c r="Q42" s="603"/>
      <c r="R42" s="604"/>
      <c r="S42" s="604"/>
      <c r="T42" s="604"/>
      <c r="U42" s="604"/>
      <c r="V42" s="605"/>
      <c r="W42" s="603"/>
      <c r="X42" s="604"/>
      <c r="Y42" s="604"/>
      <c r="Z42" s="605"/>
      <c r="AA42" s="603"/>
      <c r="AB42" s="604"/>
      <c r="AC42" s="604"/>
      <c r="AD42" s="604"/>
      <c r="AE42" s="604"/>
      <c r="AF42" s="604"/>
      <c r="AG42" s="607"/>
      <c r="AI42" s="12"/>
    </row>
    <row r="43" spans="2:35" ht="15" customHeight="1">
      <c r="C43" s="707"/>
      <c r="D43" s="606"/>
      <c r="E43" s="604"/>
      <c r="F43" s="604"/>
      <c r="G43" s="605"/>
      <c r="H43" s="603"/>
      <c r="I43" s="604"/>
      <c r="J43" s="605"/>
      <c r="K43" s="603"/>
      <c r="L43" s="604"/>
      <c r="M43" s="604"/>
      <c r="N43" s="604"/>
      <c r="O43" s="604"/>
      <c r="P43" s="605"/>
      <c r="Q43" s="603"/>
      <c r="R43" s="604"/>
      <c r="S43" s="604"/>
      <c r="T43" s="604"/>
      <c r="U43" s="604"/>
      <c r="V43" s="605"/>
      <c r="W43" s="603"/>
      <c r="X43" s="604"/>
      <c r="Y43" s="604"/>
      <c r="Z43" s="605"/>
      <c r="AA43" s="603"/>
      <c r="AB43" s="604"/>
      <c r="AC43" s="604"/>
      <c r="AD43" s="604"/>
      <c r="AE43" s="604"/>
      <c r="AF43" s="604"/>
      <c r="AG43" s="607"/>
    </row>
    <row r="44" spans="2:35" ht="15" customHeight="1">
      <c r="C44" s="707"/>
      <c r="D44" s="606"/>
      <c r="E44" s="604"/>
      <c r="F44" s="604"/>
      <c r="G44" s="605"/>
      <c r="H44" s="603"/>
      <c r="I44" s="604"/>
      <c r="J44" s="605"/>
      <c r="K44" s="603"/>
      <c r="L44" s="604"/>
      <c r="M44" s="604"/>
      <c r="N44" s="604"/>
      <c r="O44" s="604"/>
      <c r="P44" s="605"/>
      <c r="Q44" s="603"/>
      <c r="R44" s="604"/>
      <c r="S44" s="604"/>
      <c r="T44" s="604"/>
      <c r="U44" s="604"/>
      <c r="V44" s="605"/>
      <c r="W44" s="603"/>
      <c r="X44" s="604"/>
      <c r="Y44" s="604"/>
      <c r="Z44" s="605"/>
      <c r="AA44" s="603"/>
      <c r="AB44" s="604"/>
      <c r="AC44" s="604"/>
      <c r="AD44" s="604"/>
      <c r="AE44" s="604"/>
      <c r="AF44" s="604"/>
      <c r="AG44" s="607"/>
    </row>
    <row r="45" spans="2:35" ht="15" customHeight="1">
      <c r="C45" s="707"/>
      <c r="D45" s="606"/>
      <c r="E45" s="604"/>
      <c r="F45" s="604"/>
      <c r="G45" s="605"/>
      <c r="H45" s="603"/>
      <c r="I45" s="604"/>
      <c r="J45" s="605"/>
      <c r="K45" s="603"/>
      <c r="L45" s="604"/>
      <c r="M45" s="604"/>
      <c r="N45" s="604"/>
      <c r="O45" s="604"/>
      <c r="P45" s="605"/>
      <c r="Q45" s="603"/>
      <c r="R45" s="604"/>
      <c r="S45" s="604"/>
      <c r="T45" s="604"/>
      <c r="U45" s="604"/>
      <c r="V45" s="605"/>
      <c r="W45" s="603"/>
      <c r="X45" s="604"/>
      <c r="Y45" s="604"/>
      <c r="Z45" s="605"/>
      <c r="AA45" s="603"/>
      <c r="AB45" s="604"/>
      <c r="AC45" s="604"/>
      <c r="AD45" s="604"/>
      <c r="AE45" s="604"/>
      <c r="AF45" s="604"/>
      <c r="AG45" s="607"/>
    </row>
    <row r="46" spans="2:35" ht="15" customHeight="1">
      <c r="C46" s="707"/>
      <c r="D46" s="606"/>
      <c r="E46" s="604"/>
      <c r="F46" s="604"/>
      <c r="G46" s="605"/>
      <c r="H46" s="603"/>
      <c r="I46" s="604"/>
      <c r="J46" s="605"/>
      <c r="K46" s="603"/>
      <c r="L46" s="604"/>
      <c r="M46" s="604"/>
      <c r="N46" s="604"/>
      <c r="O46" s="604"/>
      <c r="P46" s="605"/>
      <c r="Q46" s="603"/>
      <c r="R46" s="604"/>
      <c r="S46" s="604"/>
      <c r="T46" s="604"/>
      <c r="U46" s="604"/>
      <c r="V46" s="605"/>
      <c r="W46" s="603"/>
      <c r="X46" s="604"/>
      <c r="Y46" s="604"/>
      <c r="Z46" s="605"/>
      <c r="AA46" s="603"/>
      <c r="AB46" s="604"/>
      <c r="AC46" s="604"/>
      <c r="AD46" s="604"/>
      <c r="AE46" s="604"/>
      <c r="AF46" s="604"/>
      <c r="AG46" s="607"/>
      <c r="AI46" s="12"/>
    </row>
    <row r="47" spans="2:35" ht="15" customHeight="1">
      <c r="C47" s="707"/>
      <c r="D47" s="606"/>
      <c r="E47" s="604"/>
      <c r="F47" s="604"/>
      <c r="G47" s="605"/>
      <c r="H47" s="603"/>
      <c r="I47" s="604"/>
      <c r="J47" s="605"/>
      <c r="K47" s="603"/>
      <c r="L47" s="604"/>
      <c r="M47" s="604"/>
      <c r="N47" s="604"/>
      <c r="O47" s="604"/>
      <c r="P47" s="605"/>
      <c r="Q47" s="603"/>
      <c r="R47" s="604"/>
      <c r="S47" s="604"/>
      <c r="T47" s="604"/>
      <c r="U47" s="604"/>
      <c r="V47" s="605"/>
      <c r="W47" s="603"/>
      <c r="X47" s="604"/>
      <c r="Y47" s="604"/>
      <c r="Z47" s="605"/>
      <c r="AA47" s="603"/>
      <c r="AB47" s="604"/>
      <c r="AC47" s="604"/>
      <c r="AD47" s="604"/>
      <c r="AE47" s="604"/>
      <c r="AF47" s="604"/>
      <c r="AG47" s="607"/>
      <c r="AI47" s="12"/>
    </row>
    <row r="48" spans="2:35" ht="15" customHeight="1">
      <c r="C48" s="707"/>
      <c r="D48" s="606"/>
      <c r="E48" s="604"/>
      <c r="F48" s="604"/>
      <c r="G48" s="605"/>
      <c r="H48" s="603"/>
      <c r="I48" s="604"/>
      <c r="J48" s="605"/>
      <c r="K48" s="603"/>
      <c r="L48" s="604"/>
      <c r="M48" s="604"/>
      <c r="N48" s="604"/>
      <c r="O48" s="604"/>
      <c r="P48" s="605"/>
      <c r="Q48" s="603"/>
      <c r="R48" s="604"/>
      <c r="S48" s="604"/>
      <c r="T48" s="604"/>
      <c r="U48" s="604"/>
      <c r="V48" s="605"/>
      <c r="W48" s="603"/>
      <c r="X48" s="604"/>
      <c r="Y48" s="604"/>
      <c r="Z48" s="605"/>
      <c r="AA48" s="603"/>
      <c r="AB48" s="604"/>
      <c r="AC48" s="604"/>
      <c r="AD48" s="604"/>
      <c r="AE48" s="604"/>
      <c r="AF48" s="604"/>
      <c r="AG48" s="607"/>
      <c r="AI48" s="12"/>
    </row>
    <row r="49" spans="3:35" ht="15" customHeight="1">
      <c r="C49" s="707"/>
      <c r="D49" s="606"/>
      <c r="E49" s="604"/>
      <c r="F49" s="604"/>
      <c r="G49" s="605"/>
      <c r="H49" s="603"/>
      <c r="I49" s="604"/>
      <c r="J49" s="605"/>
      <c r="K49" s="603"/>
      <c r="L49" s="604"/>
      <c r="M49" s="604"/>
      <c r="N49" s="604"/>
      <c r="O49" s="604"/>
      <c r="P49" s="605"/>
      <c r="Q49" s="603"/>
      <c r="R49" s="604"/>
      <c r="S49" s="604"/>
      <c r="T49" s="604"/>
      <c r="U49" s="604"/>
      <c r="V49" s="605"/>
      <c r="W49" s="603"/>
      <c r="X49" s="604"/>
      <c r="Y49" s="604"/>
      <c r="Z49" s="605"/>
      <c r="AA49" s="603"/>
      <c r="AB49" s="604"/>
      <c r="AC49" s="604"/>
      <c r="AD49" s="604"/>
      <c r="AE49" s="604"/>
      <c r="AF49" s="604"/>
      <c r="AG49" s="607"/>
    </row>
    <row r="50" spans="3:35" ht="15" customHeight="1">
      <c r="C50" s="707"/>
      <c r="D50" s="606"/>
      <c r="E50" s="604"/>
      <c r="F50" s="604"/>
      <c r="G50" s="605"/>
      <c r="H50" s="603"/>
      <c r="I50" s="604"/>
      <c r="J50" s="605"/>
      <c r="K50" s="603"/>
      <c r="L50" s="604"/>
      <c r="M50" s="604"/>
      <c r="N50" s="604"/>
      <c r="O50" s="604"/>
      <c r="P50" s="605"/>
      <c r="Q50" s="603"/>
      <c r="R50" s="604"/>
      <c r="S50" s="604"/>
      <c r="T50" s="604"/>
      <c r="U50" s="604"/>
      <c r="V50" s="605"/>
      <c r="W50" s="603"/>
      <c r="X50" s="604"/>
      <c r="Y50" s="604"/>
      <c r="Z50" s="605"/>
      <c r="AA50" s="603"/>
      <c r="AB50" s="604"/>
      <c r="AC50" s="604"/>
      <c r="AD50" s="604"/>
      <c r="AE50" s="604"/>
      <c r="AF50" s="604"/>
      <c r="AG50" s="607"/>
    </row>
    <row r="51" spans="3:35" ht="15" customHeight="1">
      <c r="C51" s="707"/>
      <c r="D51" s="606"/>
      <c r="E51" s="604"/>
      <c r="F51" s="604"/>
      <c r="G51" s="605"/>
      <c r="H51" s="603"/>
      <c r="I51" s="604"/>
      <c r="J51" s="605"/>
      <c r="K51" s="603"/>
      <c r="L51" s="604"/>
      <c r="M51" s="604"/>
      <c r="N51" s="604"/>
      <c r="O51" s="604"/>
      <c r="P51" s="605"/>
      <c r="Q51" s="603"/>
      <c r="R51" s="604"/>
      <c r="S51" s="604"/>
      <c r="T51" s="604"/>
      <c r="U51" s="604"/>
      <c r="V51" s="605"/>
      <c r="W51" s="603"/>
      <c r="X51" s="604"/>
      <c r="Y51" s="604"/>
      <c r="Z51" s="605"/>
      <c r="AA51" s="603"/>
      <c r="AB51" s="604"/>
      <c r="AC51" s="604"/>
      <c r="AD51" s="604"/>
      <c r="AE51" s="604"/>
      <c r="AF51" s="604"/>
      <c r="AG51" s="607"/>
    </row>
    <row r="52" spans="3:35" ht="15" customHeight="1">
      <c r="C52" s="707"/>
      <c r="D52" s="606"/>
      <c r="E52" s="604"/>
      <c r="F52" s="604"/>
      <c r="G52" s="605"/>
      <c r="H52" s="603"/>
      <c r="I52" s="604"/>
      <c r="J52" s="605"/>
      <c r="K52" s="603"/>
      <c r="L52" s="604"/>
      <c r="M52" s="604"/>
      <c r="N52" s="604"/>
      <c r="O52" s="604"/>
      <c r="P52" s="605"/>
      <c r="Q52" s="603"/>
      <c r="R52" s="604"/>
      <c r="S52" s="604"/>
      <c r="T52" s="604"/>
      <c r="U52" s="604"/>
      <c r="V52" s="605"/>
      <c r="W52" s="603"/>
      <c r="X52" s="604"/>
      <c r="Y52" s="604"/>
      <c r="Z52" s="605"/>
      <c r="AA52" s="603"/>
      <c r="AB52" s="604"/>
      <c r="AC52" s="604"/>
      <c r="AD52" s="604"/>
      <c r="AE52" s="604"/>
      <c r="AF52" s="604"/>
      <c r="AG52" s="607"/>
    </row>
    <row r="53" spans="3:35" ht="15" customHeight="1">
      <c r="C53" s="707"/>
      <c r="D53" s="606"/>
      <c r="E53" s="604"/>
      <c r="F53" s="604"/>
      <c r="G53" s="605"/>
      <c r="H53" s="603"/>
      <c r="I53" s="604"/>
      <c r="J53" s="605"/>
      <c r="K53" s="603"/>
      <c r="L53" s="604"/>
      <c r="M53" s="604"/>
      <c r="N53" s="604"/>
      <c r="O53" s="604"/>
      <c r="P53" s="605"/>
      <c r="Q53" s="603"/>
      <c r="R53" s="604"/>
      <c r="S53" s="604"/>
      <c r="T53" s="604"/>
      <c r="U53" s="604"/>
      <c r="V53" s="605"/>
      <c r="W53" s="603"/>
      <c r="X53" s="604"/>
      <c r="Y53" s="604"/>
      <c r="Z53" s="605"/>
      <c r="AA53" s="603"/>
      <c r="AB53" s="604"/>
      <c r="AC53" s="604"/>
      <c r="AD53" s="604"/>
      <c r="AE53" s="604"/>
      <c r="AF53" s="604"/>
      <c r="AG53" s="607"/>
    </row>
    <row r="54" spans="3:35" ht="15" customHeight="1">
      <c r="C54" s="707"/>
      <c r="D54" s="606"/>
      <c r="E54" s="604"/>
      <c r="F54" s="604"/>
      <c r="G54" s="605"/>
      <c r="H54" s="603"/>
      <c r="I54" s="604"/>
      <c r="J54" s="605"/>
      <c r="K54" s="603"/>
      <c r="L54" s="604"/>
      <c r="M54" s="604"/>
      <c r="N54" s="604"/>
      <c r="O54" s="604"/>
      <c r="P54" s="605"/>
      <c r="Q54" s="603"/>
      <c r="R54" s="604"/>
      <c r="S54" s="604"/>
      <c r="T54" s="604"/>
      <c r="U54" s="604"/>
      <c r="V54" s="605"/>
      <c r="W54" s="603"/>
      <c r="X54" s="604"/>
      <c r="Y54" s="604"/>
      <c r="Z54" s="605"/>
      <c r="AA54" s="603"/>
      <c r="AB54" s="604"/>
      <c r="AC54" s="604"/>
      <c r="AD54" s="604"/>
      <c r="AE54" s="604"/>
      <c r="AF54" s="604"/>
      <c r="AG54" s="607"/>
      <c r="AI54" s="12"/>
    </row>
    <row r="55" spans="3:35" ht="15" customHeight="1" thickBot="1">
      <c r="C55" s="708"/>
      <c r="D55" s="729"/>
      <c r="E55" s="730"/>
      <c r="F55" s="730"/>
      <c r="G55" s="731"/>
      <c r="H55" s="732"/>
      <c r="I55" s="730"/>
      <c r="J55" s="731"/>
      <c r="K55" s="732"/>
      <c r="L55" s="730"/>
      <c r="M55" s="730"/>
      <c r="N55" s="730"/>
      <c r="O55" s="730"/>
      <c r="P55" s="731"/>
      <c r="Q55" s="732"/>
      <c r="R55" s="730"/>
      <c r="S55" s="730"/>
      <c r="T55" s="730"/>
      <c r="U55" s="730"/>
      <c r="V55" s="731"/>
      <c r="W55" s="732"/>
      <c r="X55" s="730"/>
      <c r="Y55" s="730"/>
      <c r="Z55" s="731"/>
      <c r="AA55" s="732"/>
      <c r="AB55" s="730"/>
      <c r="AC55" s="730"/>
      <c r="AD55" s="730"/>
      <c r="AE55" s="730"/>
      <c r="AF55" s="730"/>
      <c r="AG55" s="733"/>
      <c r="AI55" s="12"/>
    </row>
    <row r="56" spans="3:35" ht="18" customHeight="1">
      <c r="C56" s="694" t="s">
        <v>197</v>
      </c>
      <c r="D56" s="695"/>
      <c r="E56" s="695"/>
      <c r="F56" s="695"/>
      <c r="G56" s="696"/>
      <c r="H56" s="700" t="s">
        <v>52</v>
      </c>
      <c r="I56" s="701"/>
      <c r="J56" s="702"/>
      <c r="K56" s="694" t="s">
        <v>198</v>
      </c>
      <c r="L56" s="710"/>
      <c r="M56" s="710"/>
      <c r="N56" s="710"/>
      <c r="O56" s="710"/>
      <c r="P56" s="710"/>
      <c r="Q56" s="734"/>
      <c r="R56" s="734"/>
      <c r="S56" s="734"/>
      <c r="T56" s="734"/>
      <c r="U56" s="734"/>
      <c r="V56" s="735"/>
      <c r="W56" s="700" t="s">
        <v>6</v>
      </c>
      <c r="X56" s="701"/>
      <c r="Y56" s="701"/>
      <c r="Z56" s="702"/>
    </row>
    <row r="57" spans="3:35" ht="27" customHeight="1" thickBot="1">
      <c r="C57" s="697"/>
      <c r="D57" s="698"/>
      <c r="E57" s="698"/>
      <c r="F57" s="698"/>
      <c r="G57" s="699"/>
      <c r="H57" s="703"/>
      <c r="I57" s="704"/>
      <c r="J57" s="705"/>
      <c r="K57" s="736"/>
      <c r="L57" s="737"/>
      <c r="M57" s="737"/>
      <c r="N57" s="737"/>
      <c r="O57" s="737"/>
      <c r="P57" s="737"/>
      <c r="Q57" s="738"/>
      <c r="R57" s="738"/>
      <c r="S57" s="738"/>
      <c r="T57" s="738"/>
      <c r="U57" s="738"/>
      <c r="V57" s="739"/>
      <c r="W57" s="703"/>
      <c r="X57" s="704"/>
      <c r="Y57" s="704"/>
      <c r="Z57" s="705"/>
    </row>
    <row r="58" spans="3:35" ht="36" customHeight="1" thickTop="1" thickBot="1">
      <c r="C58" s="723" t="s">
        <v>410</v>
      </c>
      <c r="D58" s="724"/>
      <c r="E58" s="724"/>
      <c r="F58" s="724"/>
      <c r="G58" s="724"/>
      <c r="H58" s="724"/>
      <c r="I58" s="724"/>
      <c r="J58" s="724"/>
      <c r="K58" s="724"/>
      <c r="L58" s="724"/>
      <c r="M58" s="724"/>
      <c r="N58" s="724"/>
      <c r="O58" s="725"/>
      <c r="P58" s="726"/>
      <c r="Q58" s="726"/>
      <c r="R58" s="726"/>
      <c r="S58" s="727" t="s">
        <v>199</v>
      </c>
      <c r="T58" s="728"/>
      <c r="U58" s="306"/>
      <c r="V58" s="307"/>
      <c r="W58" s="308"/>
      <c r="X58" s="308"/>
      <c r="Y58" s="308"/>
      <c r="Z58" s="308"/>
      <c r="AA58" s="308"/>
      <c r="AB58" s="308"/>
      <c r="AC58" s="308"/>
      <c r="AD58" s="309"/>
      <c r="AE58" s="309"/>
      <c r="AF58" s="309"/>
      <c r="AG58" s="309"/>
    </row>
    <row r="59" spans="3:35" ht="12" customHeight="1" thickTop="1">
      <c r="C59" s="310" t="s">
        <v>438</v>
      </c>
      <c r="D59" s="311"/>
      <c r="E59" s="311"/>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row>
    <row r="60" spans="3:35" ht="12" customHeight="1">
      <c r="C60" s="310" t="s">
        <v>439</v>
      </c>
      <c r="D60" s="311"/>
      <c r="E60" s="311"/>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row>
    <row r="61" spans="3:35" ht="12" customHeight="1">
      <c r="C61" s="310" t="s">
        <v>411</v>
      </c>
      <c r="D61" s="311"/>
      <c r="E61" s="311"/>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row>
    <row r="62" spans="3:35" ht="9" customHeight="1">
      <c r="C62" s="313"/>
    </row>
    <row r="63" spans="3:35" ht="20.25" customHeight="1">
      <c r="V63" s="690" t="s">
        <v>8</v>
      </c>
      <c r="W63" s="690"/>
      <c r="X63" s="690"/>
      <c r="Y63" s="690"/>
      <c r="Z63" s="691"/>
      <c r="AA63" s="691"/>
      <c r="AB63" s="691"/>
      <c r="AC63" s="691"/>
      <c r="AD63" s="691"/>
      <c r="AE63" s="691"/>
      <c r="AF63" s="691"/>
      <c r="AG63" s="691"/>
    </row>
    <row r="64" spans="3:35" ht="20.25" customHeight="1">
      <c r="V64" s="692" t="s">
        <v>12</v>
      </c>
      <c r="W64" s="692"/>
      <c r="X64" s="692"/>
      <c r="Y64" s="692"/>
      <c r="Z64" s="693"/>
      <c r="AA64" s="693"/>
      <c r="AB64" s="693"/>
      <c r="AC64" s="693"/>
      <c r="AD64" s="693"/>
      <c r="AE64" s="693"/>
      <c r="AF64" s="693"/>
      <c r="AG64" s="693"/>
    </row>
  </sheetData>
  <sheetProtection algorithmName="SHA-512" hashValue="8rHiDoe2TijfU5qCsuUCB+JMfxCZiuKTQ0HELJLSg3JkXOiVu2j5oW1hak+aCd/1uhOlUpg7akVfbyZ2kc+56w==" saltValue="UdFpE8PY7f+jT9o6JCK2Rw==" spinCount="100000" sheet="1"/>
  <mergeCells count="171">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C58:O58"/>
    <mergeCell ref="P58:R58"/>
    <mergeCell ref="S58:T58"/>
    <mergeCell ref="D55:G55"/>
    <mergeCell ref="H55:J55"/>
    <mergeCell ref="K55:P55"/>
    <mergeCell ref="Q55:V55"/>
    <mergeCell ref="W55:Z55"/>
    <mergeCell ref="AA55:AG55"/>
    <mergeCell ref="K56:V57"/>
    <mergeCell ref="W57:Z57"/>
    <mergeCell ref="V63:Y63"/>
    <mergeCell ref="Z63:AG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4"/>
  <dataValidations count="5">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V60"/>
  <sheetViews>
    <sheetView view="pageBreakPreview" zoomScale="85" zoomScaleNormal="100" zoomScaleSheetLayoutView="85" workbookViewId="0">
      <selection activeCell="AX10" sqref="AX10"/>
    </sheetView>
  </sheetViews>
  <sheetFormatPr defaultColWidth="9" defaultRowHeight="18" customHeight="1"/>
  <cols>
    <col min="1" max="1" width="2.5" style="96" customWidth="1"/>
    <col min="2" max="3" width="3" style="96" customWidth="1"/>
    <col min="4" max="16" width="3.125" style="96" customWidth="1"/>
    <col min="17" max="34" width="3" style="96" customWidth="1"/>
    <col min="35" max="35" width="2.5" style="96" customWidth="1"/>
    <col min="36" max="36" width="3" style="96" customWidth="1"/>
    <col min="37" max="40" width="3" style="96" hidden="1" customWidth="1"/>
    <col min="41" max="47" width="3" style="96" customWidth="1"/>
    <col min="48" max="16384" width="9" style="96"/>
  </cols>
  <sheetData>
    <row r="1" spans="1:40" ht="18" customHeight="1">
      <c r="B1" s="352" t="s">
        <v>572</v>
      </c>
      <c r="AM1" s="96" t="s">
        <v>163</v>
      </c>
      <c r="AN1" s="96" t="s">
        <v>170</v>
      </c>
    </row>
    <row r="2" spans="1:40" ht="18" customHeight="1">
      <c r="B2" s="797" t="s">
        <v>317</v>
      </c>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row>
    <row r="3" spans="1:40" ht="18" customHeight="1" thickBot="1">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40" ht="17.100000000000001" customHeight="1">
      <c r="D4" s="354"/>
      <c r="E4" s="354"/>
      <c r="F4" s="354"/>
      <c r="G4" s="354"/>
      <c r="H4" s="354"/>
      <c r="I4" s="354"/>
      <c r="J4" s="354"/>
      <c r="K4" s="354"/>
      <c r="L4" s="354"/>
      <c r="M4" s="354"/>
      <c r="N4" s="354"/>
      <c r="P4" s="1293" t="s">
        <v>7</v>
      </c>
      <c r="Q4" s="1294"/>
      <c r="R4" s="1294"/>
      <c r="S4" s="1294"/>
      <c r="T4" s="1294"/>
      <c r="U4" s="1294"/>
      <c r="V4" s="755">
        <f>【様式１】加算率!U7</f>
        <v>0</v>
      </c>
      <c r="W4" s="756"/>
      <c r="X4" s="756"/>
      <c r="Y4" s="756"/>
      <c r="Z4" s="756"/>
      <c r="AA4" s="756"/>
      <c r="AB4" s="756"/>
      <c r="AC4" s="756"/>
      <c r="AD4" s="756"/>
      <c r="AE4" s="756"/>
      <c r="AF4" s="756"/>
      <c r="AG4" s="756"/>
      <c r="AH4" s="757"/>
    </row>
    <row r="5" spans="1:40" ht="17.100000000000001" customHeight="1">
      <c r="D5" s="354"/>
      <c r="E5" s="354"/>
      <c r="F5" s="354"/>
      <c r="G5" s="354"/>
      <c r="H5" s="354"/>
      <c r="I5" s="354"/>
      <c r="J5" s="354"/>
      <c r="K5" s="354"/>
      <c r="L5" s="354"/>
      <c r="M5" s="354"/>
      <c r="N5" s="354"/>
      <c r="P5" s="1295" t="s">
        <v>10</v>
      </c>
      <c r="Q5" s="1296"/>
      <c r="R5" s="1296"/>
      <c r="S5" s="1296"/>
      <c r="T5" s="1296"/>
      <c r="U5" s="1296"/>
      <c r="V5" s="975">
        <f>【様式１】加算率!U8</f>
        <v>0</v>
      </c>
      <c r="W5" s="976"/>
      <c r="X5" s="976"/>
      <c r="Y5" s="976"/>
      <c r="Z5" s="976"/>
      <c r="AA5" s="976"/>
      <c r="AB5" s="976"/>
      <c r="AC5" s="976"/>
      <c r="AD5" s="976"/>
      <c r="AE5" s="976"/>
      <c r="AF5" s="976"/>
      <c r="AG5" s="976"/>
      <c r="AH5" s="977"/>
    </row>
    <row r="6" spans="1:40" ht="17.100000000000001" customHeight="1">
      <c r="D6" s="354"/>
      <c r="E6" s="354"/>
      <c r="F6" s="354"/>
      <c r="G6" s="354"/>
      <c r="H6" s="354"/>
      <c r="I6" s="354"/>
      <c r="J6" s="354"/>
      <c r="K6" s="354"/>
      <c r="L6" s="354"/>
      <c r="M6" s="354"/>
      <c r="N6" s="354"/>
      <c r="P6" s="1295" t="s">
        <v>51</v>
      </c>
      <c r="Q6" s="1296"/>
      <c r="R6" s="1296"/>
      <c r="S6" s="1296"/>
      <c r="T6" s="1296"/>
      <c r="U6" s="1296"/>
      <c r="V6" s="975">
        <f>【様式１】加算率!U9</f>
        <v>0</v>
      </c>
      <c r="W6" s="976"/>
      <c r="X6" s="976"/>
      <c r="Y6" s="976"/>
      <c r="Z6" s="976"/>
      <c r="AA6" s="976"/>
      <c r="AB6" s="976"/>
      <c r="AC6" s="976"/>
      <c r="AD6" s="976"/>
      <c r="AE6" s="976"/>
      <c r="AF6" s="976"/>
      <c r="AG6" s="976"/>
      <c r="AH6" s="977"/>
    </row>
    <row r="7" spans="1:40" ht="17.100000000000001" customHeight="1" thickBot="1">
      <c r="D7" s="354"/>
      <c r="E7" s="354"/>
      <c r="F7" s="354"/>
      <c r="G7" s="354"/>
      <c r="H7" s="354"/>
      <c r="I7" s="354"/>
      <c r="J7" s="354"/>
      <c r="K7" s="354"/>
      <c r="L7" s="354"/>
      <c r="M7" s="354"/>
      <c r="N7" s="354"/>
      <c r="O7" s="354"/>
      <c r="P7" s="1302" t="s">
        <v>45</v>
      </c>
      <c r="Q7" s="1303"/>
      <c r="R7" s="1303"/>
      <c r="S7" s="1303"/>
      <c r="T7" s="1303"/>
      <c r="U7" s="1303"/>
      <c r="V7" s="75">
        <f>【様式１】加算率!U10</f>
        <v>0</v>
      </c>
      <c r="W7" s="74">
        <f>【様式１】加算率!V10</f>
        <v>0</v>
      </c>
      <c r="X7" s="75">
        <f>【様式１】加算率!W10</f>
        <v>0</v>
      </c>
      <c r="Y7" s="73">
        <f>【様式１】加算率!X10</f>
        <v>0</v>
      </c>
      <c r="Z7" s="74">
        <f>【様式１】加算率!Y10</f>
        <v>0</v>
      </c>
      <c r="AA7" s="75">
        <f>【様式１】加算率!Z10</f>
        <v>0</v>
      </c>
      <c r="AB7" s="74">
        <f>【様式１】加算率!AA10</f>
        <v>0</v>
      </c>
      <c r="AC7" s="75">
        <f>【様式１】加算率!AB10</f>
        <v>0</v>
      </c>
      <c r="AD7" s="73">
        <f>【様式１】加算率!AC10</f>
        <v>0</v>
      </c>
      <c r="AE7" s="73">
        <f>【様式１】加算率!AD10</f>
        <v>0</v>
      </c>
      <c r="AF7" s="73">
        <f>【様式１】加算率!AE10</f>
        <v>0</v>
      </c>
      <c r="AG7" s="74">
        <f>【様式１】加算率!AF10</f>
        <v>0</v>
      </c>
      <c r="AH7" s="76">
        <f>【様式１】加算率!AG10</f>
        <v>0</v>
      </c>
    </row>
    <row r="8" spans="1:40" ht="9" customHeight="1">
      <c r="A8" s="100"/>
      <c r="B8" s="100"/>
      <c r="C8" s="100"/>
      <c r="D8" s="100"/>
      <c r="E8" s="100"/>
      <c r="F8" s="100"/>
      <c r="G8" s="100"/>
      <c r="H8" s="100"/>
      <c r="I8" s="100"/>
      <c r="J8" s="100"/>
      <c r="K8" s="100"/>
      <c r="L8" s="100"/>
      <c r="M8" s="100"/>
      <c r="N8" s="100"/>
      <c r="O8" s="100"/>
      <c r="P8" s="100"/>
      <c r="Q8" s="100"/>
      <c r="R8" s="326"/>
      <c r="S8" s="326"/>
      <c r="T8" s="326"/>
      <c r="U8" s="326"/>
      <c r="V8" s="326"/>
      <c r="W8" s="326"/>
      <c r="X8" s="326"/>
      <c r="Y8" s="326"/>
      <c r="Z8" s="600"/>
      <c r="AA8" s="600"/>
      <c r="AB8" s="600"/>
      <c r="AC8" s="600"/>
      <c r="AD8" s="600"/>
      <c r="AE8" s="600"/>
      <c r="AF8" s="600"/>
    </row>
    <row r="9" spans="1:40" ht="18" customHeight="1" thickBot="1">
      <c r="B9" s="96" t="s">
        <v>236</v>
      </c>
    </row>
    <row r="10" spans="1:40" ht="30" customHeight="1">
      <c r="C10" s="355" t="s">
        <v>14</v>
      </c>
      <c r="D10" s="355" t="s">
        <v>227</v>
      </c>
      <c r="E10" s="356"/>
      <c r="F10" s="356"/>
      <c r="G10" s="356"/>
      <c r="H10" s="356"/>
      <c r="I10" s="356"/>
      <c r="J10" s="356"/>
      <c r="K10" s="356"/>
      <c r="L10" s="356"/>
      <c r="M10" s="356"/>
      <c r="N10" s="356"/>
      <c r="O10" s="356"/>
      <c r="P10" s="357"/>
      <c r="Q10" s="1320"/>
      <c r="R10" s="1321"/>
      <c r="S10" s="1321"/>
      <c r="T10" s="1321"/>
      <c r="U10" s="1321"/>
      <c r="V10" s="1321"/>
      <c r="W10" s="1321"/>
      <c r="X10" s="1321"/>
      <c r="Y10" s="1321"/>
      <c r="Z10" s="1321"/>
      <c r="AA10" s="1321"/>
      <c r="AB10" s="1321"/>
      <c r="AC10" s="1321"/>
      <c r="AD10" s="1321"/>
      <c r="AE10" s="1321"/>
      <c r="AF10" s="1321"/>
      <c r="AG10" s="1321"/>
      <c r="AH10" s="358" t="s">
        <v>18</v>
      </c>
    </row>
    <row r="11" spans="1:40" ht="30" customHeight="1">
      <c r="C11" s="359" t="s">
        <v>15</v>
      </c>
      <c r="D11" s="1322" t="s">
        <v>230</v>
      </c>
      <c r="E11" s="1323"/>
      <c r="F11" s="1323"/>
      <c r="G11" s="1323"/>
      <c r="H11" s="1323"/>
      <c r="I11" s="1323"/>
      <c r="J11" s="1323"/>
      <c r="K11" s="1323"/>
      <c r="L11" s="1323"/>
      <c r="M11" s="1323"/>
      <c r="N11" s="1323"/>
      <c r="O11" s="1323"/>
      <c r="P11" s="1324"/>
      <c r="Q11" s="1385"/>
      <c r="R11" s="1386"/>
      <c r="S11" s="1386"/>
      <c r="T11" s="1386"/>
      <c r="U11" s="1386"/>
      <c r="V11" s="1386"/>
      <c r="W11" s="1386"/>
      <c r="X11" s="1386"/>
      <c r="Y11" s="1386"/>
      <c r="Z11" s="1386"/>
      <c r="AA11" s="1386"/>
      <c r="AB11" s="1386"/>
      <c r="AC11" s="1386"/>
      <c r="AD11" s="1386"/>
      <c r="AE11" s="1386"/>
      <c r="AF11" s="1386"/>
      <c r="AG11" s="1386"/>
      <c r="AH11" s="360" t="s">
        <v>18</v>
      </c>
    </row>
    <row r="12" spans="1:40" ht="18.75" customHeight="1">
      <c r="C12" s="1387" t="s">
        <v>16</v>
      </c>
      <c r="D12" s="1374" t="s">
        <v>228</v>
      </c>
      <c r="E12" s="1375"/>
      <c r="F12" s="1375"/>
      <c r="G12" s="1375"/>
      <c r="H12" s="1375"/>
      <c r="I12" s="1375"/>
      <c r="J12" s="1375"/>
      <c r="K12" s="1375"/>
      <c r="L12" s="1375"/>
      <c r="M12" s="1375"/>
      <c r="N12" s="1375"/>
      <c r="O12" s="1375"/>
      <c r="P12" s="1376"/>
      <c r="Q12" s="1136" t="s">
        <v>229</v>
      </c>
      <c r="R12" s="1139"/>
      <c r="S12" s="1139"/>
      <c r="T12" s="1139"/>
      <c r="U12" s="1139"/>
      <c r="V12" s="1139"/>
      <c r="W12" s="1139"/>
      <c r="X12" s="1139"/>
      <c r="Y12" s="1139"/>
      <c r="Z12" s="1136" t="s">
        <v>231</v>
      </c>
      <c r="AA12" s="1139"/>
      <c r="AB12" s="1139"/>
      <c r="AC12" s="1139"/>
      <c r="AD12" s="1139"/>
      <c r="AE12" s="1139"/>
      <c r="AF12" s="1139"/>
      <c r="AG12" s="1139"/>
      <c r="AH12" s="1140"/>
    </row>
    <row r="13" spans="1:40" ht="30" customHeight="1">
      <c r="C13" s="1388"/>
      <c r="D13" s="1214"/>
      <c r="E13" s="1215"/>
      <c r="F13" s="1215"/>
      <c r="G13" s="1215"/>
      <c r="H13" s="1215"/>
      <c r="I13" s="1215"/>
      <c r="J13" s="1215"/>
      <c r="K13" s="1215"/>
      <c r="L13" s="1215"/>
      <c r="M13" s="1215"/>
      <c r="N13" s="1215"/>
      <c r="O13" s="1215"/>
      <c r="P13" s="1216"/>
      <c r="Q13" s="1698" t="str">
        <f>IF(Q10-Q11&gt;0,"〇","")</f>
        <v/>
      </c>
      <c r="R13" s="1699"/>
      <c r="S13" s="1699"/>
      <c r="T13" s="1699"/>
      <c r="U13" s="1699"/>
      <c r="V13" s="1699"/>
      <c r="W13" s="1699"/>
      <c r="X13" s="1699"/>
      <c r="Y13" s="1700"/>
      <c r="Z13" s="1281"/>
      <c r="AA13" s="1282"/>
      <c r="AB13" s="1282"/>
      <c r="AC13" s="1282"/>
      <c r="AD13" s="1282"/>
      <c r="AE13" s="1282"/>
      <c r="AF13" s="1282"/>
      <c r="AG13" s="1282"/>
      <c r="AH13" s="1283"/>
    </row>
    <row r="14" spans="1:40" ht="17.100000000000001" customHeight="1">
      <c r="C14" s="361" t="s">
        <v>28</v>
      </c>
      <c r="D14" s="1263" t="s">
        <v>31</v>
      </c>
      <c r="E14" s="1191"/>
      <c r="F14" s="1191"/>
      <c r="G14" s="1191"/>
      <c r="H14" s="1191"/>
      <c r="I14" s="1192"/>
      <c r="J14" s="584"/>
      <c r="K14" s="584"/>
      <c r="L14" s="584"/>
      <c r="M14" s="584"/>
      <c r="N14" s="584"/>
      <c r="O14" s="584"/>
      <c r="P14" s="362"/>
      <c r="Q14" s="112"/>
      <c r="R14" s="1173" t="s">
        <v>89</v>
      </c>
      <c r="S14" s="1173"/>
      <c r="T14" s="1173"/>
      <c r="U14" s="1173"/>
      <c r="V14" s="1173"/>
      <c r="W14" s="1173"/>
      <c r="X14" s="1173"/>
      <c r="Y14" s="1173"/>
      <c r="Z14" s="1173"/>
      <c r="AA14" s="1173"/>
      <c r="AB14" s="1173"/>
      <c r="AC14" s="1173"/>
      <c r="AD14" s="1173"/>
      <c r="AE14" s="1173"/>
      <c r="AF14" s="1173"/>
      <c r="AG14" s="1173"/>
      <c r="AH14" s="1174"/>
    </row>
    <row r="15" spans="1:40" ht="17.100000000000001" customHeight="1">
      <c r="C15" s="363"/>
      <c r="D15" s="1240" t="s">
        <v>30</v>
      </c>
      <c r="E15" s="1194"/>
      <c r="F15" s="1194"/>
      <c r="G15" s="1194"/>
      <c r="H15" s="1194"/>
      <c r="I15" s="1194"/>
      <c r="J15" s="1194"/>
      <c r="K15" s="1194"/>
      <c r="L15" s="1194"/>
      <c r="M15" s="1194"/>
      <c r="N15" s="1194"/>
      <c r="O15" s="1194"/>
      <c r="P15" s="1195"/>
      <c r="Q15" s="112"/>
      <c r="R15" s="1200" t="s">
        <v>167</v>
      </c>
      <c r="S15" s="1200"/>
      <c r="T15" s="1200"/>
      <c r="U15" s="1200"/>
      <c r="V15" s="1200"/>
      <c r="W15" s="1200"/>
      <c r="X15" s="1200"/>
      <c r="Y15" s="1200"/>
      <c r="Z15" s="1200"/>
      <c r="AA15" s="1200"/>
      <c r="AB15" s="1200"/>
      <c r="AC15" s="1200"/>
      <c r="AD15" s="1200"/>
      <c r="AE15" s="1200"/>
      <c r="AF15" s="1200"/>
      <c r="AG15" s="1200"/>
      <c r="AH15" s="1201"/>
    </row>
    <row r="16" spans="1:40" ht="17.100000000000001" customHeight="1">
      <c r="C16" s="363"/>
      <c r="D16" s="1327"/>
      <c r="E16" s="1194"/>
      <c r="F16" s="1194"/>
      <c r="G16" s="1194"/>
      <c r="H16" s="1194"/>
      <c r="I16" s="1194"/>
      <c r="J16" s="1194"/>
      <c r="K16" s="1194"/>
      <c r="L16" s="1194"/>
      <c r="M16" s="1194"/>
      <c r="N16" s="1194"/>
      <c r="O16" s="1194"/>
      <c r="P16" s="1195"/>
      <c r="Q16" s="112"/>
      <c r="R16" s="1202" t="s">
        <v>168</v>
      </c>
      <c r="S16" s="1202"/>
      <c r="T16" s="1202"/>
      <c r="U16" s="1202"/>
      <c r="V16" s="1202"/>
      <c r="W16" s="1202"/>
      <c r="X16" s="1202"/>
      <c r="Y16" s="1202"/>
      <c r="Z16" s="1202"/>
      <c r="AA16" s="1202"/>
      <c r="AB16" s="1202"/>
      <c r="AC16" s="1202"/>
      <c r="AD16" s="1202"/>
      <c r="AE16" s="1202"/>
      <c r="AF16" s="1202"/>
      <c r="AG16" s="1202"/>
      <c r="AH16" s="1203"/>
    </row>
    <row r="17" spans="1:34" ht="17.100000000000001" customHeight="1">
      <c r="C17" s="363"/>
      <c r="D17" s="1328"/>
      <c r="E17" s="1198"/>
      <c r="F17" s="1198"/>
      <c r="G17" s="1198"/>
      <c r="H17" s="1198"/>
      <c r="I17" s="1198"/>
      <c r="J17" s="1198"/>
      <c r="K17" s="1198"/>
      <c r="L17" s="1198"/>
      <c r="M17" s="1198"/>
      <c r="N17" s="1198"/>
      <c r="O17" s="1198"/>
      <c r="P17" s="1199"/>
      <c r="Q17" s="112"/>
      <c r="R17" s="1204" t="s">
        <v>169</v>
      </c>
      <c r="S17" s="1204"/>
      <c r="T17" s="1204"/>
      <c r="U17" s="1204"/>
      <c r="V17" s="1204"/>
      <c r="W17" s="1204"/>
      <c r="X17" s="1204"/>
      <c r="Y17" s="1204"/>
      <c r="Z17" s="1204"/>
      <c r="AA17" s="1204"/>
      <c r="AB17" s="1204"/>
      <c r="AC17" s="1204"/>
      <c r="AD17" s="1204"/>
      <c r="AE17" s="1204"/>
      <c r="AF17" s="1204"/>
      <c r="AG17" s="1204"/>
      <c r="AH17" s="1205"/>
    </row>
    <row r="18" spans="1:34" ht="36.75" customHeight="1" thickBot="1">
      <c r="C18" s="364"/>
      <c r="D18" s="1158" t="s">
        <v>29</v>
      </c>
      <c r="E18" s="1159"/>
      <c r="F18" s="1159"/>
      <c r="G18" s="1159"/>
      <c r="H18" s="1159"/>
      <c r="I18" s="1159"/>
      <c r="J18" s="1159"/>
      <c r="K18" s="1159"/>
      <c r="L18" s="1159"/>
      <c r="M18" s="1159"/>
      <c r="N18" s="1159"/>
      <c r="O18" s="1159"/>
      <c r="P18" s="1160"/>
      <c r="Q18" s="1161"/>
      <c r="R18" s="1162"/>
      <c r="S18" s="1162"/>
      <c r="T18" s="1162"/>
      <c r="U18" s="1162"/>
      <c r="V18" s="1162"/>
      <c r="W18" s="1162"/>
      <c r="X18" s="1162"/>
      <c r="Y18" s="1162"/>
      <c r="Z18" s="1162"/>
      <c r="AA18" s="1162"/>
      <c r="AB18" s="1162"/>
      <c r="AC18" s="1162"/>
      <c r="AD18" s="1162"/>
      <c r="AE18" s="1162"/>
      <c r="AF18" s="1162"/>
      <c r="AG18" s="1162"/>
      <c r="AH18" s="1163"/>
    </row>
    <row r="19" spans="1:34" ht="45" customHeight="1">
      <c r="C19" s="420" t="s">
        <v>305</v>
      </c>
      <c r="D19" s="1391" t="s">
        <v>306</v>
      </c>
      <c r="E19" s="1392"/>
      <c r="F19" s="1392"/>
      <c r="G19" s="1392"/>
      <c r="H19" s="1392"/>
      <c r="I19" s="1392"/>
      <c r="J19" s="1392"/>
      <c r="K19" s="1392"/>
      <c r="L19" s="1392"/>
      <c r="M19" s="1392"/>
      <c r="N19" s="1392"/>
      <c r="O19" s="1392"/>
      <c r="P19" s="1392"/>
      <c r="Q19" s="1392"/>
      <c r="R19" s="1392"/>
      <c r="S19" s="1392"/>
      <c r="T19" s="1392"/>
      <c r="U19" s="1392"/>
      <c r="V19" s="1392"/>
      <c r="W19" s="1392"/>
      <c r="X19" s="1392"/>
      <c r="Y19" s="1392"/>
      <c r="Z19" s="1392"/>
      <c r="AA19" s="1392"/>
      <c r="AB19" s="1392"/>
      <c r="AC19" s="1392"/>
      <c r="AD19" s="1392"/>
      <c r="AE19" s="1392"/>
      <c r="AF19" s="1392"/>
      <c r="AG19" s="1392"/>
      <c r="AH19" s="1392"/>
    </row>
    <row r="20" spans="1:34" ht="14.25" customHeight="1">
      <c r="A20" s="100"/>
      <c r="B20" s="100"/>
      <c r="C20" s="100"/>
      <c r="D20" s="100"/>
      <c r="E20" s="100"/>
      <c r="F20" s="100"/>
      <c r="G20" s="100"/>
      <c r="H20" s="100"/>
      <c r="I20" s="100"/>
      <c r="J20" s="100"/>
      <c r="K20" s="100"/>
      <c r="L20" s="100"/>
      <c r="M20" s="100"/>
      <c r="N20" s="100"/>
      <c r="O20" s="100"/>
      <c r="P20" s="100"/>
      <c r="Q20" s="100"/>
      <c r="R20" s="326"/>
      <c r="S20" s="326"/>
      <c r="T20" s="326"/>
      <c r="U20" s="326"/>
      <c r="V20" s="326"/>
      <c r="W20" s="326"/>
      <c r="X20" s="326"/>
      <c r="Y20" s="326"/>
      <c r="Z20" s="600"/>
      <c r="AA20" s="600"/>
      <c r="AB20" s="600"/>
      <c r="AC20" s="600"/>
      <c r="AD20" s="600"/>
      <c r="AE20" s="600"/>
      <c r="AF20" s="600"/>
    </row>
    <row r="21" spans="1:34" ht="18" customHeight="1" thickBot="1">
      <c r="B21" s="96" t="s">
        <v>322</v>
      </c>
    </row>
    <row r="22" spans="1:34" ht="33.75" customHeight="1">
      <c r="C22" s="596" t="s">
        <v>14</v>
      </c>
      <c r="D22" s="1015" t="s">
        <v>377</v>
      </c>
      <c r="E22" s="1361"/>
      <c r="F22" s="1361"/>
      <c r="G22" s="1361"/>
      <c r="H22" s="1361"/>
      <c r="I22" s="1361"/>
      <c r="J22" s="1361"/>
      <c r="K22" s="1361"/>
      <c r="L22" s="1361"/>
      <c r="M22" s="1361"/>
      <c r="N22" s="1361"/>
      <c r="O22" s="1361"/>
      <c r="P22" s="1362"/>
      <c r="Q22" s="1306"/>
      <c r="R22" s="980"/>
      <c r="S22" s="980"/>
      <c r="T22" s="980"/>
      <c r="U22" s="980"/>
      <c r="V22" s="980"/>
      <c r="W22" s="980"/>
      <c r="X22" s="980"/>
      <c r="Y22" s="980"/>
      <c r="Z22" s="980"/>
      <c r="AA22" s="980"/>
      <c r="AB22" s="980"/>
      <c r="AC22" s="980"/>
      <c r="AD22" s="980"/>
      <c r="AE22" s="980"/>
      <c r="AF22" s="980"/>
      <c r="AG22" s="980"/>
      <c r="AH22" s="421" t="s">
        <v>84</v>
      </c>
    </row>
    <row r="23" spans="1:34" ht="33.950000000000003" customHeight="1">
      <c r="C23" s="597"/>
      <c r="D23" s="422"/>
      <c r="E23" s="423"/>
      <c r="F23" s="953" t="s">
        <v>451</v>
      </c>
      <c r="G23" s="954"/>
      <c r="H23" s="954"/>
      <c r="I23" s="954"/>
      <c r="J23" s="954"/>
      <c r="K23" s="954"/>
      <c r="L23" s="954"/>
      <c r="M23" s="954"/>
      <c r="N23" s="954"/>
      <c r="O23" s="954"/>
      <c r="P23" s="955"/>
      <c r="Q23" s="1381"/>
      <c r="R23" s="1382"/>
      <c r="S23" s="1382"/>
      <c r="T23" s="1382"/>
      <c r="U23" s="1382"/>
      <c r="V23" s="1382"/>
      <c r="W23" s="1382"/>
      <c r="X23" s="1382"/>
      <c r="Y23" s="1382"/>
      <c r="Z23" s="1382"/>
      <c r="AA23" s="1382"/>
      <c r="AB23" s="1382"/>
      <c r="AC23" s="1382"/>
      <c r="AD23" s="1382"/>
      <c r="AE23" s="1382"/>
      <c r="AF23" s="1382"/>
      <c r="AG23" s="1382"/>
      <c r="AH23" s="382" t="s">
        <v>18</v>
      </c>
    </row>
    <row r="24" spans="1:34" ht="17.100000000000001" customHeight="1" thickBot="1">
      <c r="C24" s="339" t="s">
        <v>16</v>
      </c>
      <c r="D24" s="1363" t="s">
        <v>17</v>
      </c>
      <c r="E24" s="1364"/>
      <c r="F24" s="1364"/>
      <c r="G24" s="1364"/>
      <c r="H24" s="1364"/>
      <c r="I24" s="1364"/>
      <c r="J24" s="1364"/>
      <c r="K24" s="1364"/>
      <c r="L24" s="1364"/>
      <c r="M24" s="1364"/>
      <c r="N24" s="1364"/>
      <c r="O24" s="1364"/>
      <c r="P24" s="1364"/>
      <c r="Q24" s="1365" t="s">
        <v>378</v>
      </c>
      <c r="R24" s="1365"/>
      <c r="S24" s="1365"/>
      <c r="T24" s="1365"/>
      <c r="U24" s="1365"/>
      <c r="V24" s="1365"/>
      <c r="W24" s="1365"/>
      <c r="X24" s="1365"/>
      <c r="Y24" s="1365"/>
      <c r="Z24" s="1365"/>
      <c r="AA24" s="1365"/>
      <c r="AB24" s="1365"/>
      <c r="AC24" s="1365"/>
      <c r="AD24" s="1365"/>
      <c r="AE24" s="1365"/>
      <c r="AF24" s="1365"/>
      <c r="AG24" s="1365"/>
      <c r="AH24" s="1366"/>
    </row>
    <row r="25" spans="1:34" s="1" customFormat="1" ht="45" customHeight="1">
      <c r="C25" s="558" t="s">
        <v>161</v>
      </c>
      <c r="D25" s="967" t="s">
        <v>517</v>
      </c>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row>
    <row r="26" spans="1:34" s="100" customFormat="1" ht="17.100000000000001" customHeight="1">
      <c r="C26" s="308"/>
      <c r="D26" s="147"/>
      <c r="E26" s="147"/>
      <c r="F26" s="147"/>
      <c r="G26" s="147"/>
      <c r="H26" s="147"/>
      <c r="I26" s="147"/>
      <c r="J26" s="147"/>
      <c r="K26" s="147"/>
      <c r="L26" s="147"/>
      <c r="M26" s="147"/>
      <c r="N26" s="147"/>
      <c r="O26" s="147"/>
      <c r="P26" s="147"/>
      <c r="Q26" s="308"/>
      <c r="R26" s="308"/>
      <c r="S26" s="308"/>
      <c r="T26" s="308"/>
      <c r="U26" s="308"/>
      <c r="V26" s="308"/>
      <c r="W26" s="308"/>
      <c r="X26" s="308"/>
      <c r="Y26" s="308"/>
      <c r="Z26" s="308"/>
      <c r="AA26" s="308"/>
      <c r="AB26" s="308"/>
      <c r="AC26" s="308"/>
      <c r="AD26" s="308"/>
      <c r="AE26" s="308"/>
      <c r="AF26" s="308"/>
      <c r="AG26" s="308"/>
      <c r="AH26" s="308"/>
    </row>
    <row r="27" spans="1:34" ht="18" customHeight="1" thickBot="1">
      <c r="B27" s="96" t="s">
        <v>558</v>
      </c>
    </row>
    <row r="28" spans="1:34" ht="33.950000000000003" customHeight="1">
      <c r="C28" s="596" t="s">
        <v>329</v>
      </c>
      <c r="D28" s="1015" t="s">
        <v>379</v>
      </c>
      <c r="E28" s="1361"/>
      <c r="F28" s="1361"/>
      <c r="G28" s="1361"/>
      <c r="H28" s="1361"/>
      <c r="I28" s="1361"/>
      <c r="J28" s="1361"/>
      <c r="K28" s="1361"/>
      <c r="L28" s="1361"/>
      <c r="M28" s="1361"/>
      <c r="N28" s="1361"/>
      <c r="O28" s="1361"/>
      <c r="P28" s="1362"/>
      <c r="Q28" s="1377">
        <f>ROUNDDOWN(Q29+Q36,-3)</f>
        <v>0</v>
      </c>
      <c r="R28" s="1378"/>
      <c r="S28" s="1378"/>
      <c r="T28" s="1378"/>
      <c r="U28" s="1378"/>
      <c r="V28" s="1378"/>
      <c r="W28" s="1378"/>
      <c r="X28" s="1378"/>
      <c r="Y28" s="1378"/>
      <c r="Z28" s="1378"/>
      <c r="AA28" s="1378"/>
      <c r="AB28" s="1378"/>
      <c r="AC28" s="1378"/>
      <c r="AD28" s="1378"/>
      <c r="AE28" s="1378"/>
      <c r="AF28" s="1378"/>
      <c r="AG28" s="1378"/>
      <c r="AH28" s="547" t="s">
        <v>18</v>
      </c>
    </row>
    <row r="29" spans="1:34" ht="24" customHeight="1">
      <c r="C29" s="204"/>
      <c r="D29" s="100"/>
      <c r="E29" s="998" t="s">
        <v>452</v>
      </c>
      <c r="F29" s="1383"/>
      <c r="G29" s="1383"/>
      <c r="H29" s="1383"/>
      <c r="I29" s="1383"/>
      <c r="J29" s="1383"/>
      <c r="K29" s="1383"/>
      <c r="L29" s="1383"/>
      <c r="M29" s="1383"/>
      <c r="N29" s="1383"/>
      <c r="O29" s="1383"/>
      <c r="P29" s="1384"/>
      <c r="Q29" s="1379">
        <f>Q30-Q31-Q32-Q33</f>
        <v>0</v>
      </c>
      <c r="R29" s="1380"/>
      <c r="S29" s="1380"/>
      <c r="T29" s="1380"/>
      <c r="U29" s="1380"/>
      <c r="V29" s="1380"/>
      <c r="W29" s="1380"/>
      <c r="X29" s="1380"/>
      <c r="Y29" s="1380"/>
      <c r="Z29" s="1380"/>
      <c r="AA29" s="1380"/>
      <c r="AB29" s="1380"/>
      <c r="AC29" s="1380"/>
      <c r="AD29" s="1380"/>
      <c r="AE29" s="1380"/>
      <c r="AF29" s="1380"/>
      <c r="AG29" s="1380"/>
      <c r="AH29" s="78" t="s">
        <v>18</v>
      </c>
    </row>
    <row r="30" spans="1:34" ht="17.100000000000001" customHeight="1">
      <c r="C30" s="204"/>
      <c r="D30" s="100"/>
      <c r="E30" s="152"/>
      <c r="F30" s="1001" t="s">
        <v>445</v>
      </c>
      <c r="G30" s="1002"/>
      <c r="H30" s="1002"/>
      <c r="I30" s="1002"/>
      <c r="J30" s="1002"/>
      <c r="K30" s="1002"/>
      <c r="L30" s="1002"/>
      <c r="M30" s="1002"/>
      <c r="N30" s="1002"/>
      <c r="O30" s="1002"/>
      <c r="P30" s="1003"/>
      <c r="Q30" s="1359">
        <f>'【様式５別添１】賃金改善明細書（職員別）'!T38</f>
        <v>0</v>
      </c>
      <c r="R30" s="1360"/>
      <c r="S30" s="1360"/>
      <c r="T30" s="1360"/>
      <c r="U30" s="1360"/>
      <c r="V30" s="1360"/>
      <c r="W30" s="1360"/>
      <c r="X30" s="1360"/>
      <c r="Y30" s="1360"/>
      <c r="Z30" s="1360"/>
      <c r="AA30" s="1360"/>
      <c r="AB30" s="1360"/>
      <c r="AC30" s="1360"/>
      <c r="AD30" s="1360"/>
      <c r="AE30" s="1360"/>
      <c r="AF30" s="1360"/>
      <c r="AG30" s="1360"/>
      <c r="AH30" s="78" t="s">
        <v>18</v>
      </c>
    </row>
    <row r="31" spans="1:34" ht="32.25" customHeight="1">
      <c r="C31" s="204"/>
      <c r="D31" s="100"/>
      <c r="E31" s="152"/>
      <c r="F31" s="936" t="s">
        <v>453</v>
      </c>
      <c r="G31" s="937"/>
      <c r="H31" s="937"/>
      <c r="I31" s="937"/>
      <c r="J31" s="937"/>
      <c r="K31" s="937"/>
      <c r="L31" s="937"/>
      <c r="M31" s="937"/>
      <c r="N31" s="937"/>
      <c r="O31" s="937"/>
      <c r="P31" s="938"/>
      <c r="Q31" s="1359">
        <f>'【様式５別添１】賃金改善明細書（職員別）'!U38</f>
        <v>0</v>
      </c>
      <c r="R31" s="1360"/>
      <c r="S31" s="1360"/>
      <c r="T31" s="1360"/>
      <c r="U31" s="1360"/>
      <c r="V31" s="1360"/>
      <c r="W31" s="1360"/>
      <c r="X31" s="1360"/>
      <c r="Y31" s="1360"/>
      <c r="Z31" s="1360"/>
      <c r="AA31" s="1360"/>
      <c r="AB31" s="1360"/>
      <c r="AC31" s="1360"/>
      <c r="AD31" s="1360"/>
      <c r="AE31" s="1360"/>
      <c r="AF31" s="1360"/>
      <c r="AG31" s="1360"/>
      <c r="AH31" s="78" t="s">
        <v>18</v>
      </c>
    </row>
    <row r="32" spans="1:34" ht="32.25" customHeight="1">
      <c r="C32" s="204"/>
      <c r="D32" s="100"/>
      <c r="E32" s="152"/>
      <c r="F32" s="936" t="s">
        <v>454</v>
      </c>
      <c r="G32" s="937"/>
      <c r="H32" s="937"/>
      <c r="I32" s="937"/>
      <c r="J32" s="937"/>
      <c r="K32" s="937"/>
      <c r="L32" s="937"/>
      <c r="M32" s="937"/>
      <c r="N32" s="937"/>
      <c r="O32" s="937"/>
      <c r="P32" s="938"/>
      <c r="Q32" s="1359">
        <f>'【様式５別添１】賃金改善明細書（職員別）'!V38</f>
        <v>0</v>
      </c>
      <c r="R32" s="1360"/>
      <c r="S32" s="1360"/>
      <c r="T32" s="1360"/>
      <c r="U32" s="1360"/>
      <c r="V32" s="1360"/>
      <c r="W32" s="1360"/>
      <c r="X32" s="1360"/>
      <c r="Y32" s="1360"/>
      <c r="Z32" s="1360"/>
      <c r="AA32" s="1360"/>
      <c r="AB32" s="1360"/>
      <c r="AC32" s="1360"/>
      <c r="AD32" s="1360"/>
      <c r="AE32" s="1360"/>
      <c r="AF32" s="1360"/>
      <c r="AG32" s="1360"/>
      <c r="AH32" s="78" t="s">
        <v>18</v>
      </c>
    </row>
    <row r="33" spans="2:38" ht="17.100000000000001" customHeight="1">
      <c r="C33" s="204"/>
      <c r="D33" s="100"/>
      <c r="E33" s="154"/>
      <c r="F33" s="998" t="s">
        <v>455</v>
      </c>
      <c r="G33" s="999"/>
      <c r="H33" s="999"/>
      <c r="I33" s="999"/>
      <c r="J33" s="999"/>
      <c r="K33" s="999"/>
      <c r="L33" s="999"/>
      <c r="M33" s="999"/>
      <c r="N33" s="999"/>
      <c r="O33" s="999"/>
      <c r="P33" s="1000"/>
      <c r="Q33" s="1359">
        <f>Q34+Q35</f>
        <v>0</v>
      </c>
      <c r="R33" s="1360"/>
      <c r="S33" s="1360"/>
      <c r="T33" s="1360"/>
      <c r="U33" s="1360"/>
      <c r="V33" s="1360"/>
      <c r="W33" s="1360"/>
      <c r="X33" s="1360"/>
      <c r="Y33" s="1360"/>
      <c r="Z33" s="1360"/>
      <c r="AA33" s="1360"/>
      <c r="AB33" s="1360"/>
      <c r="AC33" s="1360"/>
      <c r="AD33" s="1360"/>
      <c r="AE33" s="1360"/>
      <c r="AF33" s="1360"/>
      <c r="AG33" s="1360"/>
      <c r="AH33" s="79" t="s">
        <v>18</v>
      </c>
    </row>
    <row r="34" spans="2:38" ht="32.25" customHeight="1">
      <c r="C34" s="204"/>
      <c r="D34" s="100"/>
      <c r="E34" s="152"/>
      <c r="F34" s="156"/>
      <c r="G34" s="936" t="s">
        <v>481</v>
      </c>
      <c r="H34" s="937"/>
      <c r="I34" s="937"/>
      <c r="J34" s="937"/>
      <c r="K34" s="937"/>
      <c r="L34" s="937"/>
      <c r="M34" s="937"/>
      <c r="N34" s="937"/>
      <c r="O34" s="937"/>
      <c r="P34" s="938"/>
      <c r="Q34" s="1359">
        <f>'【様式５別添１】賃金改善明細書（職員別）'!N38</f>
        <v>0</v>
      </c>
      <c r="R34" s="1360"/>
      <c r="S34" s="1360"/>
      <c r="T34" s="1360"/>
      <c r="U34" s="1360"/>
      <c r="V34" s="1360"/>
      <c r="W34" s="1360"/>
      <c r="X34" s="1360"/>
      <c r="Y34" s="1360"/>
      <c r="Z34" s="1360"/>
      <c r="AA34" s="1360"/>
      <c r="AB34" s="1360"/>
      <c r="AC34" s="1360"/>
      <c r="AD34" s="1360"/>
      <c r="AE34" s="1360"/>
      <c r="AF34" s="1360"/>
      <c r="AG34" s="1360"/>
      <c r="AH34" s="77" t="s">
        <v>18</v>
      </c>
    </row>
    <row r="35" spans="2:38" ht="45" customHeight="1">
      <c r="C35" s="204"/>
      <c r="D35" s="100"/>
      <c r="E35" s="340"/>
      <c r="F35" s="157"/>
      <c r="G35" s="936" t="s">
        <v>518</v>
      </c>
      <c r="H35" s="937"/>
      <c r="I35" s="937"/>
      <c r="J35" s="937"/>
      <c r="K35" s="937"/>
      <c r="L35" s="937"/>
      <c r="M35" s="937"/>
      <c r="N35" s="937"/>
      <c r="O35" s="937"/>
      <c r="P35" s="938"/>
      <c r="Q35" s="1359">
        <f>'【様式５別添１】賃金改善明細書（職員別）'!O38</f>
        <v>0</v>
      </c>
      <c r="R35" s="1360"/>
      <c r="S35" s="1360"/>
      <c r="T35" s="1360"/>
      <c r="U35" s="1360"/>
      <c r="V35" s="1360"/>
      <c r="W35" s="1360"/>
      <c r="X35" s="1360"/>
      <c r="Y35" s="1360"/>
      <c r="Z35" s="1360"/>
      <c r="AA35" s="1360"/>
      <c r="AB35" s="1360"/>
      <c r="AC35" s="1360"/>
      <c r="AD35" s="1360"/>
      <c r="AE35" s="1360"/>
      <c r="AF35" s="1360"/>
      <c r="AG35" s="1360"/>
      <c r="AH35" s="78" t="s">
        <v>18</v>
      </c>
    </row>
    <row r="36" spans="2:38" ht="17.100000000000001" customHeight="1" thickBot="1">
      <c r="C36" s="159"/>
      <c r="D36" s="424"/>
      <c r="E36" s="556" t="s">
        <v>456</v>
      </c>
      <c r="F36" s="557"/>
      <c r="G36" s="551"/>
      <c r="H36" s="551"/>
      <c r="I36" s="551"/>
      <c r="J36" s="551"/>
      <c r="K36" s="551"/>
      <c r="L36" s="551"/>
      <c r="M36" s="551"/>
      <c r="N36" s="551"/>
      <c r="O36" s="551"/>
      <c r="P36" s="552"/>
      <c r="Q36" s="1398"/>
      <c r="R36" s="1399"/>
      <c r="S36" s="1399"/>
      <c r="T36" s="1399"/>
      <c r="U36" s="1399"/>
      <c r="V36" s="1399"/>
      <c r="W36" s="1399"/>
      <c r="X36" s="1399"/>
      <c r="Y36" s="1399"/>
      <c r="Z36" s="1399"/>
      <c r="AA36" s="1399"/>
      <c r="AB36" s="1399"/>
      <c r="AC36" s="1399"/>
      <c r="AD36" s="1399"/>
      <c r="AE36" s="1399"/>
      <c r="AF36" s="1399"/>
      <c r="AG36" s="1399"/>
      <c r="AH36" s="114" t="s">
        <v>18</v>
      </c>
    </row>
    <row r="37" spans="2:38" s="100" customFormat="1" ht="15" customHeight="1">
      <c r="C37" s="308"/>
      <c r="E37" s="147"/>
      <c r="F37" s="309"/>
      <c r="G37" s="425"/>
      <c r="H37" s="425"/>
      <c r="I37" s="425"/>
      <c r="J37" s="425"/>
      <c r="K37" s="425"/>
      <c r="L37" s="425"/>
      <c r="M37" s="425"/>
      <c r="N37" s="425"/>
      <c r="O37" s="425"/>
      <c r="P37" s="425"/>
      <c r="Q37" s="308"/>
      <c r="R37" s="308"/>
      <c r="S37" s="308"/>
      <c r="T37" s="308"/>
      <c r="U37" s="308"/>
      <c r="V37" s="308"/>
      <c r="W37" s="308"/>
      <c r="X37" s="308"/>
      <c r="Y37" s="308"/>
      <c r="Z37" s="308"/>
      <c r="AA37" s="308"/>
      <c r="AB37" s="308"/>
      <c r="AC37" s="308"/>
      <c r="AD37" s="308"/>
      <c r="AE37" s="308"/>
      <c r="AF37" s="308"/>
      <c r="AG37" s="308"/>
      <c r="AH37" s="347"/>
    </row>
    <row r="38" spans="2:38" s="80" customFormat="1" ht="18" customHeight="1" thickBot="1">
      <c r="B38" s="1" t="s">
        <v>330</v>
      </c>
      <c r="AH38" s="138"/>
    </row>
    <row r="39" spans="2:38" s="80" customFormat="1" ht="18" customHeight="1">
      <c r="C39" s="601" t="s">
        <v>136</v>
      </c>
      <c r="D39" s="1371" t="s">
        <v>381</v>
      </c>
      <c r="E39" s="1372"/>
      <c r="F39" s="1372"/>
      <c r="G39" s="1372"/>
      <c r="H39" s="1372"/>
      <c r="I39" s="1372"/>
      <c r="J39" s="1372"/>
      <c r="K39" s="1372"/>
      <c r="L39" s="1372"/>
      <c r="M39" s="1372"/>
      <c r="N39" s="1372"/>
      <c r="O39" s="1372"/>
      <c r="P39" s="1373"/>
      <c r="Q39" s="1012">
        <f>IFERROR(VLOOKUP(V5,【様式５別添２】一覧表!D9:H17,2,),0)</f>
        <v>0</v>
      </c>
      <c r="R39" s="1013"/>
      <c r="S39" s="1013"/>
      <c r="T39" s="1013"/>
      <c r="U39" s="1013"/>
      <c r="V39" s="1013"/>
      <c r="W39" s="1013"/>
      <c r="X39" s="1013"/>
      <c r="Y39" s="1013"/>
      <c r="Z39" s="1013"/>
      <c r="AA39" s="1013"/>
      <c r="AB39" s="1013"/>
      <c r="AC39" s="1013"/>
      <c r="AD39" s="1013"/>
      <c r="AE39" s="1013"/>
      <c r="AF39" s="1013"/>
      <c r="AG39" s="1014"/>
      <c r="AH39" s="111" t="s">
        <v>18</v>
      </c>
    </row>
    <row r="40" spans="2:38" s="80" customFormat="1" ht="18" customHeight="1">
      <c r="C40" s="594"/>
      <c r="D40" s="144"/>
      <c r="E40" s="205"/>
      <c r="F40" s="205"/>
      <c r="G40" s="205"/>
      <c r="H40" s="1001" t="s">
        <v>493</v>
      </c>
      <c r="I40" s="1002"/>
      <c r="J40" s="1002"/>
      <c r="K40" s="1002"/>
      <c r="L40" s="1002"/>
      <c r="M40" s="1002"/>
      <c r="N40" s="1002"/>
      <c r="O40" s="1002"/>
      <c r="P40" s="1006"/>
      <c r="Q40" s="945">
        <f>IFERROR(VLOOKUP(V5,【様式５別添２】一覧表!D9:H17,3,),0)</f>
        <v>0</v>
      </c>
      <c r="R40" s="946"/>
      <c r="S40" s="946"/>
      <c r="T40" s="946"/>
      <c r="U40" s="946"/>
      <c r="V40" s="946"/>
      <c r="W40" s="946"/>
      <c r="X40" s="946"/>
      <c r="Y40" s="946"/>
      <c r="Z40" s="946"/>
      <c r="AA40" s="946"/>
      <c r="AB40" s="946"/>
      <c r="AC40" s="946"/>
      <c r="AD40" s="946"/>
      <c r="AE40" s="946"/>
      <c r="AF40" s="946"/>
      <c r="AG40" s="947"/>
      <c r="AH40" s="137" t="s">
        <v>18</v>
      </c>
    </row>
    <row r="41" spans="2:38" s="80" customFormat="1" ht="18" customHeight="1">
      <c r="C41" s="586" t="s">
        <v>328</v>
      </c>
      <c r="D41" s="1411" t="s">
        <v>382</v>
      </c>
      <c r="E41" s="1412"/>
      <c r="F41" s="1412"/>
      <c r="G41" s="1412"/>
      <c r="H41" s="1412"/>
      <c r="I41" s="1412"/>
      <c r="J41" s="1412"/>
      <c r="K41" s="1412"/>
      <c r="L41" s="1412"/>
      <c r="M41" s="1412"/>
      <c r="N41" s="1412"/>
      <c r="O41" s="1412"/>
      <c r="P41" s="1413"/>
      <c r="Q41" s="945">
        <f>IFERROR(VLOOKUP(V5,【様式５別添２】一覧表!D9:H17,4,),0)</f>
        <v>0</v>
      </c>
      <c r="R41" s="946"/>
      <c r="S41" s="946"/>
      <c r="T41" s="946"/>
      <c r="U41" s="946"/>
      <c r="V41" s="946"/>
      <c r="W41" s="946"/>
      <c r="X41" s="946"/>
      <c r="Y41" s="946"/>
      <c r="Z41" s="946"/>
      <c r="AA41" s="946"/>
      <c r="AB41" s="946"/>
      <c r="AC41" s="946"/>
      <c r="AD41" s="946"/>
      <c r="AE41" s="946"/>
      <c r="AF41" s="946"/>
      <c r="AG41" s="947"/>
      <c r="AH41" s="137" t="s">
        <v>18</v>
      </c>
    </row>
    <row r="42" spans="2:38" s="80" customFormat="1" ht="18" customHeight="1" thickBot="1">
      <c r="C42" s="595"/>
      <c r="D42" s="426"/>
      <c r="E42" s="427"/>
      <c r="F42" s="427"/>
      <c r="G42" s="427"/>
      <c r="H42" s="1007" t="s">
        <v>494</v>
      </c>
      <c r="I42" s="1008"/>
      <c r="J42" s="1008"/>
      <c r="K42" s="1008"/>
      <c r="L42" s="1008"/>
      <c r="M42" s="1008"/>
      <c r="N42" s="1008"/>
      <c r="O42" s="1008"/>
      <c r="P42" s="1009"/>
      <c r="Q42" s="989">
        <f>IFERROR(VLOOKUP(V5,【様式５別添２】一覧表!D9:H17,5,),0)</f>
        <v>0</v>
      </c>
      <c r="R42" s="990"/>
      <c r="S42" s="990"/>
      <c r="T42" s="990"/>
      <c r="U42" s="990"/>
      <c r="V42" s="990"/>
      <c r="W42" s="990"/>
      <c r="X42" s="990"/>
      <c r="Y42" s="990"/>
      <c r="Z42" s="990"/>
      <c r="AA42" s="990"/>
      <c r="AB42" s="990"/>
      <c r="AC42" s="990"/>
      <c r="AD42" s="990"/>
      <c r="AE42" s="990"/>
      <c r="AF42" s="990"/>
      <c r="AG42" s="991"/>
      <c r="AH42" s="85" t="s">
        <v>18</v>
      </c>
    </row>
    <row r="43" spans="2:38" s="86" customFormat="1" ht="18" customHeight="1">
      <c r="C43" s="87" t="s">
        <v>161</v>
      </c>
      <c r="D43" s="1367" t="s">
        <v>368</v>
      </c>
      <c r="E43" s="1368"/>
      <c r="F43" s="1368"/>
      <c r="G43" s="1368"/>
      <c r="H43" s="1368"/>
      <c r="I43" s="1368"/>
      <c r="J43" s="1368"/>
      <c r="K43" s="1368"/>
      <c r="L43" s="1368"/>
      <c r="M43" s="1368"/>
      <c r="N43" s="1368"/>
      <c r="O43" s="1368"/>
      <c r="P43" s="1368"/>
      <c r="Q43" s="1368"/>
      <c r="R43" s="1368"/>
      <c r="S43" s="1368"/>
      <c r="T43" s="1368"/>
      <c r="U43" s="1368"/>
      <c r="V43" s="1368"/>
      <c r="W43" s="1368"/>
      <c r="X43" s="1368"/>
      <c r="Y43" s="1368"/>
      <c r="Z43" s="1368"/>
      <c r="AA43" s="1368"/>
      <c r="AB43" s="1368"/>
      <c r="AC43" s="1368"/>
      <c r="AD43" s="1368"/>
      <c r="AE43" s="1368"/>
      <c r="AF43" s="1368"/>
      <c r="AG43" s="1368"/>
      <c r="AH43" s="1368"/>
    </row>
    <row r="44" spans="2:38" s="100" customFormat="1" ht="17.100000000000001" customHeight="1">
      <c r="C44" s="308"/>
      <c r="E44" s="147"/>
      <c r="F44" s="309"/>
      <c r="G44" s="425"/>
      <c r="H44" s="425"/>
      <c r="I44" s="425"/>
      <c r="J44" s="425"/>
      <c r="K44" s="425"/>
      <c r="L44" s="425"/>
      <c r="M44" s="425"/>
      <c r="N44" s="425"/>
      <c r="O44" s="425"/>
      <c r="P44" s="425"/>
      <c r="Q44" s="308"/>
      <c r="R44" s="308"/>
      <c r="S44" s="308"/>
      <c r="T44" s="308"/>
      <c r="U44" s="308"/>
      <c r="V44" s="308"/>
      <c r="W44" s="308"/>
      <c r="X44" s="308"/>
      <c r="Y44" s="308"/>
      <c r="Z44" s="308"/>
      <c r="AA44" s="308"/>
      <c r="AB44" s="308"/>
      <c r="AC44" s="308"/>
      <c r="AD44" s="308"/>
      <c r="AE44" s="308"/>
      <c r="AF44" s="308"/>
      <c r="AG44" s="308"/>
      <c r="AH44" s="347"/>
    </row>
    <row r="45" spans="2:38" s="100" customFormat="1" ht="17.100000000000001" customHeight="1" thickBot="1">
      <c r="B45" s="96" t="s">
        <v>331</v>
      </c>
      <c r="C45" s="428"/>
      <c r="D45" s="429"/>
      <c r="E45" s="429"/>
      <c r="F45" s="429"/>
      <c r="G45" s="429"/>
      <c r="H45" s="429"/>
      <c r="I45" s="429"/>
      <c r="J45" s="429"/>
      <c r="K45" s="429"/>
      <c r="L45" s="425"/>
      <c r="M45" s="425"/>
      <c r="N45" s="425"/>
      <c r="O45" s="425"/>
      <c r="P45" s="425"/>
      <c r="Q45" s="308"/>
      <c r="R45" s="308"/>
      <c r="S45" s="308"/>
      <c r="T45" s="308"/>
      <c r="U45" s="308"/>
      <c r="V45" s="308"/>
      <c r="W45" s="308"/>
      <c r="X45" s="308"/>
      <c r="Y45" s="308"/>
      <c r="Z45" s="308"/>
      <c r="AA45" s="308"/>
      <c r="AB45" s="308"/>
      <c r="AC45" s="308"/>
      <c r="AD45" s="308"/>
      <c r="AE45" s="308"/>
      <c r="AF45" s="308"/>
      <c r="AG45" s="308"/>
      <c r="AH45" s="347"/>
    </row>
    <row r="46" spans="2:38" ht="30" customHeight="1">
      <c r="C46" s="430" t="s">
        <v>332</v>
      </c>
      <c r="D46" s="1369" t="s">
        <v>519</v>
      </c>
      <c r="E46" s="1370"/>
      <c r="F46" s="1370"/>
      <c r="G46" s="1370"/>
      <c r="H46" s="1370"/>
      <c r="I46" s="1370"/>
      <c r="J46" s="1370"/>
      <c r="K46" s="1370"/>
      <c r="L46" s="1370"/>
      <c r="M46" s="1370"/>
      <c r="N46" s="1370"/>
      <c r="O46" s="1370"/>
      <c r="P46" s="1370"/>
      <c r="Q46" s="1405" t="s">
        <v>358</v>
      </c>
      <c r="R46" s="1406"/>
      <c r="S46" s="1406"/>
      <c r="T46" s="1406"/>
      <c r="U46" s="1406"/>
      <c r="V46" s="1406"/>
      <c r="W46" s="1406"/>
      <c r="X46" s="1406"/>
      <c r="Y46" s="1407"/>
      <c r="Z46" s="1408"/>
      <c r="AA46" s="1409"/>
      <c r="AB46" s="1409"/>
      <c r="AC46" s="1409"/>
      <c r="AD46" s="1409"/>
      <c r="AE46" s="1409"/>
      <c r="AF46" s="1409"/>
      <c r="AG46" s="1409"/>
      <c r="AH46" s="1410"/>
      <c r="AK46" s="96" t="s">
        <v>353</v>
      </c>
      <c r="AL46" s="431"/>
    </row>
    <row r="47" spans="2:38" ht="99.95" customHeight="1">
      <c r="C47" s="385"/>
      <c r="D47" s="1402" t="s">
        <v>520</v>
      </c>
      <c r="E47" s="1403"/>
      <c r="F47" s="1403"/>
      <c r="G47" s="1403"/>
      <c r="H47" s="1403"/>
      <c r="I47" s="1403"/>
      <c r="J47" s="1403"/>
      <c r="K47" s="1403"/>
      <c r="L47" s="1403"/>
      <c r="M47" s="1403"/>
      <c r="N47" s="1403"/>
      <c r="O47" s="1403"/>
      <c r="P47" s="1404"/>
      <c r="Q47" s="1400">
        <f>IF(Z46="加算Ⅰ新規事由あり",Q23-Q28,ROUNDDOWN(Q33-(Q30-Q31-Q32)-Q40+Q42,-3))</f>
        <v>0</v>
      </c>
      <c r="R47" s="1401"/>
      <c r="S47" s="1401"/>
      <c r="T47" s="1401"/>
      <c r="U47" s="1401"/>
      <c r="V47" s="1401"/>
      <c r="W47" s="1401"/>
      <c r="X47" s="1401"/>
      <c r="Y47" s="1401"/>
      <c r="Z47" s="1401"/>
      <c r="AA47" s="1401"/>
      <c r="AB47" s="1401"/>
      <c r="AC47" s="1401"/>
      <c r="AD47" s="1401"/>
      <c r="AE47" s="1401"/>
      <c r="AF47" s="1401"/>
      <c r="AG47" s="1401"/>
      <c r="AH47" s="432" t="s">
        <v>18</v>
      </c>
      <c r="AK47" s="96" t="s">
        <v>352</v>
      </c>
      <c r="AL47" s="431"/>
    </row>
    <row r="48" spans="2:38" ht="20.25" customHeight="1">
      <c r="C48" s="433" t="s">
        <v>254</v>
      </c>
      <c r="D48" s="559"/>
      <c r="E48" s="559"/>
      <c r="F48" s="559"/>
      <c r="G48" s="559"/>
      <c r="H48" s="559"/>
      <c r="I48" s="559"/>
      <c r="J48" s="559"/>
      <c r="K48" s="559"/>
      <c r="L48" s="559"/>
      <c r="M48" s="559"/>
      <c r="N48" s="559"/>
      <c r="O48" s="559"/>
      <c r="P48" s="559"/>
      <c r="Q48" s="559"/>
      <c r="R48" s="434"/>
      <c r="S48" s="434"/>
      <c r="T48" s="434"/>
      <c r="U48" s="434"/>
      <c r="V48" s="434"/>
      <c r="W48" s="434"/>
      <c r="X48" s="434"/>
      <c r="Y48" s="434"/>
      <c r="Z48" s="434"/>
      <c r="AA48" s="434"/>
      <c r="AB48" s="434"/>
      <c r="AC48" s="434"/>
      <c r="AD48" s="434"/>
      <c r="AE48" s="434"/>
      <c r="AF48" s="434"/>
      <c r="AG48" s="434"/>
      <c r="AH48" s="435"/>
    </row>
    <row r="49" spans="2:48" ht="18.75" customHeight="1">
      <c r="C49" s="1389" t="s">
        <v>333</v>
      </c>
      <c r="D49" s="1374" t="s">
        <v>249</v>
      </c>
      <c r="E49" s="1375"/>
      <c r="F49" s="1375"/>
      <c r="G49" s="1375"/>
      <c r="H49" s="1375"/>
      <c r="I49" s="1375"/>
      <c r="J49" s="1375"/>
      <c r="K49" s="1375"/>
      <c r="L49" s="1375"/>
      <c r="M49" s="1375"/>
      <c r="N49" s="1375"/>
      <c r="O49" s="1375"/>
      <c r="P49" s="1376"/>
      <c r="Q49" s="1136" t="s">
        <v>229</v>
      </c>
      <c r="R49" s="1137"/>
      <c r="S49" s="1137"/>
      <c r="T49" s="1137"/>
      <c r="U49" s="1137"/>
      <c r="V49" s="1137"/>
      <c r="W49" s="1137"/>
      <c r="X49" s="1137"/>
      <c r="Y49" s="1138"/>
      <c r="Z49" s="1136" t="s">
        <v>231</v>
      </c>
      <c r="AA49" s="1139"/>
      <c r="AB49" s="1139"/>
      <c r="AC49" s="1139"/>
      <c r="AD49" s="1139"/>
      <c r="AE49" s="1139"/>
      <c r="AF49" s="1139"/>
      <c r="AG49" s="1139"/>
      <c r="AH49" s="1140"/>
    </row>
    <row r="50" spans="2:48" ht="30" customHeight="1">
      <c r="C50" s="1270"/>
      <c r="D50" s="1214"/>
      <c r="E50" s="1215"/>
      <c r="F50" s="1215"/>
      <c r="G50" s="1215"/>
      <c r="H50" s="1215"/>
      <c r="I50" s="1215"/>
      <c r="J50" s="1215"/>
      <c r="K50" s="1215"/>
      <c r="L50" s="1215"/>
      <c r="M50" s="1215"/>
      <c r="N50" s="1215"/>
      <c r="O50" s="1215"/>
      <c r="P50" s="1216"/>
      <c r="Q50" s="1698" t="str">
        <f>IF(Q47&gt;0,"〇","")</f>
        <v/>
      </c>
      <c r="R50" s="1699"/>
      <c r="S50" s="1699"/>
      <c r="T50" s="1699"/>
      <c r="U50" s="1699"/>
      <c r="V50" s="1699"/>
      <c r="W50" s="1699"/>
      <c r="X50" s="1699"/>
      <c r="Y50" s="1700"/>
      <c r="Z50" s="1281"/>
      <c r="AA50" s="1282"/>
      <c r="AB50" s="1282"/>
      <c r="AC50" s="1282"/>
      <c r="AD50" s="1282"/>
      <c r="AE50" s="1282"/>
      <c r="AF50" s="1282"/>
      <c r="AG50" s="1282"/>
      <c r="AH50" s="1283"/>
    </row>
    <row r="51" spans="2:48" ht="17.100000000000001" customHeight="1">
      <c r="C51" s="1269" t="s">
        <v>318</v>
      </c>
      <c r="D51" s="1393" t="s">
        <v>391</v>
      </c>
      <c r="E51" s="1394"/>
      <c r="F51" s="1394"/>
      <c r="G51" s="1394"/>
      <c r="H51" s="1394"/>
      <c r="I51" s="1394"/>
      <c r="J51" s="1394"/>
      <c r="K51" s="1394"/>
      <c r="L51" s="1394"/>
      <c r="M51" s="1394"/>
      <c r="N51" s="1394"/>
      <c r="O51" s="1394"/>
      <c r="P51" s="1394"/>
      <c r="Q51" s="112"/>
      <c r="R51" s="1173" t="s">
        <v>165</v>
      </c>
      <c r="S51" s="1173"/>
      <c r="T51" s="1173"/>
      <c r="U51" s="1173"/>
      <c r="V51" s="1173"/>
      <c r="W51" s="1173"/>
      <c r="X51" s="1173"/>
      <c r="Y51" s="1173"/>
      <c r="Z51" s="1173"/>
      <c r="AA51" s="1173"/>
      <c r="AB51" s="1173"/>
      <c r="AC51" s="1173"/>
      <c r="AD51" s="1173"/>
      <c r="AE51" s="1173"/>
      <c r="AF51" s="1173"/>
      <c r="AG51" s="1173"/>
      <c r="AH51" s="1174"/>
    </row>
    <row r="52" spans="2:48" ht="17.100000000000001" customHeight="1">
      <c r="C52" s="1390"/>
      <c r="D52" s="1395"/>
      <c r="E52" s="1396"/>
      <c r="F52" s="1396"/>
      <c r="G52" s="1396"/>
      <c r="H52" s="1396"/>
      <c r="I52" s="1396"/>
      <c r="J52" s="1396"/>
      <c r="K52" s="1396"/>
      <c r="L52" s="1396"/>
      <c r="M52" s="1396"/>
      <c r="N52" s="1396"/>
      <c r="O52" s="1396"/>
      <c r="P52" s="1396"/>
      <c r="Q52" s="112"/>
      <c r="R52" s="1200" t="s">
        <v>167</v>
      </c>
      <c r="S52" s="1200"/>
      <c r="T52" s="1200"/>
      <c r="U52" s="1200"/>
      <c r="V52" s="1200"/>
      <c r="W52" s="1200"/>
      <c r="X52" s="1200"/>
      <c r="Y52" s="1200"/>
      <c r="Z52" s="1200"/>
      <c r="AA52" s="1200"/>
      <c r="AB52" s="1200"/>
      <c r="AC52" s="1200"/>
      <c r="AD52" s="1200"/>
      <c r="AE52" s="1200"/>
      <c r="AF52" s="1200"/>
      <c r="AG52" s="1200"/>
      <c r="AH52" s="1201"/>
    </row>
    <row r="53" spans="2:48" ht="17.100000000000001" customHeight="1">
      <c r="C53" s="1390"/>
      <c r="D53" s="1395"/>
      <c r="E53" s="1396"/>
      <c r="F53" s="1396"/>
      <c r="G53" s="1396"/>
      <c r="H53" s="1396"/>
      <c r="I53" s="1396"/>
      <c r="J53" s="1396"/>
      <c r="K53" s="1396"/>
      <c r="L53" s="1396"/>
      <c r="M53" s="1396"/>
      <c r="N53" s="1396"/>
      <c r="O53" s="1396"/>
      <c r="P53" s="1396"/>
      <c r="Q53" s="112"/>
      <c r="R53" s="1202" t="s">
        <v>168</v>
      </c>
      <c r="S53" s="1202"/>
      <c r="T53" s="1202"/>
      <c r="U53" s="1202"/>
      <c r="V53" s="1202"/>
      <c r="W53" s="1202"/>
      <c r="X53" s="1202"/>
      <c r="Y53" s="1202"/>
      <c r="Z53" s="1202"/>
      <c r="AA53" s="1202"/>
      <c r="AB53" s="1202"/>
      <c r="AC53" s="1202"/>
      <c r="AD53" s="1202"/>
      <c r="AE53" s="1202"/>
      <c r="AF53" s="1202"/>
      <c r="AG53" s="1202"/>
      <c r="AH53" s="1203"/>
    </row>
    <row r="54" spans="2:48" ht="17.100000000000001" customHeight="1">
      <c r="C54" s="1390"/>
      <c r="D54" s="1395"/>
      <c r="E54" s="1396"/>
      <c r="F54" s="1396"/>
      <c r="G54" s="1396"/>
      <c r="H54" s="1396"/>
      <c r="I54" s="1396"/>
      <c r="J54" s="1396"/>
      <c r="K54" s="1396"/>
      <c r="L54" s="1396"/>
      <c r="M54" s="1396"/>
      <c r="N54" s="1396"/>
      <c r="O54" s="1396"/>
      <c r="P54" s="1396"/>
      <c r="Q54" s="112"/>
      <c r="R54" s="1204" t="s">
        <v>169</v>
      </c>
      <c r="S54" s="1204"/>
      <c r="T54" s="1204"/>
      <c r="U54" s="1204"/>
      <c r="V54" s="1204"/>
      <c r="W54" s="1204"/>
      <c r="X54" s="1204"/>
      <c r="Y54" s="1204"/>
      <c r="Z54" s="1204"/>
      <c r="AA54" s="1204"/>
      <c r="AB54" s="1204"/>
      <c r="AC54" s="1204"/>
      <c r="AD54" s="1204"/>
      <c r="AE54" s="1204"/>
      <c r="AF54" s="1204"/>
      <c r="AG54" s="1204"/>
      <c r="AH54" s="1205"/>
      <c r="AV54" s="96" t="s">
        <v>237</v>
      </c>
    </row>
    <row r="55" spans="2:48" ht="27.75" customHeight="1" thickBot="1">
      <c r="C55" s="386"/>
      <c r="D55" s="1158" t="s">
        <v>29</v>
      </c>
      <c r="E55" s="1159"/>
      <c r="F55" s="1159"/>
      <c r="G55" s="1159"/>
      <c r="H55" s="1159"/>
      <c r="I55" s="1159"/>
      <c r="J55" s="1159"/>
      <c r="K55" s="1159"/>
      <c r="L55" s="1159"/>
      <c r="M55" s="1159"/>
      <c r="N55" s="1159"/>
      <c r="O55" s="1159"/>
      <c r="P55" s="1160"/>
      <c r="Q55" s="1161"/>
      <c r="R55" s="1162"/>
      <c r="S55" s="1162"/>
      <c r="T55" s="1162"/>
      <c r="U55" s="1162"/>
      <c r="V55" s="1162"/>
      <c r="W55" s="1162"/>
      <c r="X55" s="1162"/>
      <c r="Y55" s="1162"/>
      <c r="Z55" s="1162"/>
      <c r="AA55" s="1162"/>
      <c r="AB55" s="1162"/>
      <c r="AC55" s="1162"/>
      <c r="AD55" s="1162"/>
      <c r="AE55" s="1162"/>
      <c r="AF55" s="1162"/>
      <c r="AG55" s="1162"/>
      <c r="AH55" s="1163"/>
    </row>
    <row r="56" spans="2:48" s="1" customFormat="1" ht="9"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6"/>
    </row>
    <row r="57" spans="2:48" ht="15.95" customHeight="1">
      <c r="C57" s="96" t="s">
        <v>38</v>
      </c>
    </row>
    <row r="58" spans="2:48" ht="15.95" customHeight="1">
      <c r="Q58" s="1397" t="s">
        <v>208</v>
      </c>
      <c r="R58" s="1397"/>
      <c r="S58" s="1397"/>
      <c r="T58" s="1397"/>
      <c r="U58" s="1397"/>
      <c r="V58" s="1397"/>
      <c r="W58" s="1397"/>
      <c r="X58" s="1397"/>
      <c r="Y58" s="764"/>
      <c r="Z58" s="764"/>
      <c r="AA58" s="764"/>
      <c r="AB58" s="764"/>
      <c r="AC58" s="764"/>
      <c r="AD58" s="764"/>
      <c r="AE58" s="764"/>
      <c r="AF58" s="764"/>
      <c r="AG58" s="764"/>
      <c r="AH58" s="764"/>
    </row>
    <row r="59" spans="2:48" ht="15.95" customHeight="1">
      <c r="S59" s="1219" t="s">
        <v>19</v>
      </c>
      <c r="T59" s="1219"/>
      <c r="U59" s="1219"/>
      <c r="V59" s="1219"/>
      <c r="W59" s="1219"/>
      <c r="X59" s="1219"/>
      <c r="Y59" s="759"/>
      <c r="Z59" s="759"/>
      <c r="AA59" s="759"/>
      <c r="AB59" s="759"/>
      <c r="AC59" s="759"/>
      <c r="AD59" s="759"/>
      <c r="AE59" s="759"/>
      <c r="AF59" s="759"/>
      <c r="AG59" s="759"/>
      <c r="AH59" s="759"/>
    </row>
    <row r="60" spans="2:48" ht="15.95" customHeight="1">
      <c r="S60" s="1219" t="s">
        <v>20</v>
      </c>
      <c r="T60" s="1219"/>
      <c r="U60" s="1219"/>
      <c r="V60" s="1219"/>
      <c r="W60" s="1219"/>
      <c r="X60" s="1219"/>
      <c r="Y60" s="759"/>
      <c r="Z60" s="759"/>
      <c r="AA60" s="759"/>
      <c r="AB60" s="759"/>
      <c r="AC60" s="759"/>
      <c r="AD60" s="759"/>
      <c r="AE60" s="759"/>
      <c r="AF60" s="759"/>
      <c r="AG60" s="759"/>
      <c r="AH60" s="759"/>
    </row>
  </sheetData>
  <sheetProtection algorithmName="SHA-512" hashValue="j+lZ30gZRbYQg6OrME7IFgbervY/WnEwmoswfcAkKg+f9ZI3pNAgua+lhASlzLx/bTVEBV3WhrjG6LmOY0k1jQ==" saltValue="puXRFiI62/8/g2OK1i6nmg==" spinCount="100000" sheet="1"/>
  <mergeCells count="84">
    <mergeCell ref="Q55:AH55"/>
    <mergeCell ref="D55:P55"/>
    <mergeCell ref="Q58:X58"/>
    <mergeCell ref="Q33:AG33"/>
    <mergeCell ref="S60:X60"/>
    <mergeCell ref="Y60:AH60"/>
    <mergeCell ref="Y58:AH58"/>
    <mergeCell ref="S59:X59"/>
    <mergeCell ref="Y59:AH59"/>
    <mergeCell ref="Q36:AG36"/>
    <mergeCell ref="Q47:AG47"/>
    <mergeCell ref="D47:P47"/>
    <mergeCell ref="Q46:Y46"/>
    <mergeCell ref="Z46:AH46"/>
    <mergeCell ref="D41:P41"/>
    <mergeCell ref="Q41:AG41"/>
    <mergeCell ref="R15:AH15"/>
    <mergeCell ref="R16:AH16"/>
    <mergeCell ref="R17:AH17"/>
    <mergeCell ref="C49:C50"/>
    <mergeCell ref="C51:C54"/>
    <mergeCell ref="Q50:Y50"/>
    <mergeCell ref="Z50:AH50"/>
    <mergeCell ref="D19:AH19"/>
    <mergeCell ref="D51:P54"/>
    <mergeCell ref="R51:AH51"/>
    <mergeCell ref="R52:AH52"/>
    <mergeCell ref="R53:AH53"/>
    <mergeCell ref="R54:AH54"/>
    <mergeCell ref="D49:P50"/>
    <mergeCell ref="Q49:Y49"/>
    <mergeCell ref="Z49:AH49"/>
    <mergeCell ref="F31:P31"/>
    <mergeCell ref="F32:P32"/>
    <mergeCell ref="E29:P29"/>
    <mergeCell ref="B2:AH2"/>
    <mergeCell ref="D22:P22"/>
    <mergeCell ref="P4:U4"/>
    <mergeCell ref="V4:AH4"/>
    <mergeCell ref="P5:U5"/>
    <mergeCell ref="P6:U6"/>
    <mergeCell ref="V6:AH6"/>
    <mergeCell ref="R14:AH14"/>
    <mergeCell ref="Q11:AG11"/>
    <mergeCell ref="V5:AH5"/>
    <mergeCell ref="P7:U7"/>
    <mergeCell ref="C12:C13"/>
    <mergeCell ref="D15:P17"/>
    <mergeCell ref="Q30:AG30"/>
    <mergeCell ref="Q22:AG22"/>
    <mergeCell ref="Q28:AG28"/>
    <mergeCell ref="Q29:AG29"/>
    <mergeCell ref="Q23:AG23"/>
    <mergeCell ref="Q10:AG10"/>
    <mergeCell ref="D11:P11"/>
    <mergeCell ref="D12:P13"/>
    <mergeCell ref="Q12:Y12"/>
    <mergeCell ref="Z12:AH12"/>
    <mergeCell ref="Q13:Y13"/>
    <mergeCell ref="Z13:AH13"/>
    <mergeCell ref="Q42:AG42"/>
    <mergeCell ref="D43:AH43"/>
    <mergeCell ref="D46:P46"/>
    <mergeCell ref="D39:P39"/>
    <mergeCell ref="Q39:AG39"/>
    <mergeCell ref="Q40:AG40"/>
    <mergeCell ref="H40:P40"/>
    <mergeCell ref="H42:P42"/>
    <mergeCell ref="F30:P30"/>
    <mergeCell ref="F33:P33"/>
    <mergeCell ref="D14:I14"/>
    <mergeCell ref="Q34:AG34"/>
    <mergeCell ref="Q35:AG35"/>
    <mergeCell ref="G34:P34"/>
    <mergeCell ref="G35:P35"/>
    <mergeCell ref="D18:P18"/>
    <mergeCell ref="Q18:AH18"/>
    <mergeCell ref="Q31:AG31"/>
    <mergeCell ref="Q32:AG32"/>
    <mergeCell ref="D28:P28"/>
    <mergeCell ref="F23:P23"/>
    <mergeCell ref="D25:AH25"/>
    <mergeCell ref="D24:P24"/>
    <mergeCell ref="Q24:AH24"/>
  </mergeCells>
  <phoneticPr fontId="4"/>
  <dataValidations count="2">
    <dataValidation type="list" allowBlank="1" showInputMessage="1" showErrorMessage="1" sqref="Q51:Q54 Q14:Q17">
      <formula1>$AN$1:$AN$2</formula1>
    </dataValidation>
    <dataValidation type="list" allowBlank="1" showInputMessage="1" showErrorMessage="1" sqref="Z46">
      <formula1>$AK$46:$AK$47</formula1>
    </dataValidation>
  </dataValidations>
  <printOptions horizontalCentered="1"/>
  <pageMargins left="0.59055118110236227" right="0.59055118110236227" top="0.43307086614173229" bottom="0.19685039370078741" header="0.35433070866141736" footer="0.23622047244094491"/>
  <pageSetup paperSize="9" scale="87" orientation="portrait" r:id="rId1"/>
  <headerFooter alignWithMargins="0"/>
  <rowBreaks count="2" manualBreakCount="2">
    <brk id="44" max="34" man="1"/>
    <brk id="60" max="3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view="pageBreakPreview" zoomScale="90" zoomScaleNormal="100" zoomScaleSheetLayoutView="90" workbookViewId="0">
      <selection activeCell="R10" sqref="R10"/>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4" t="s">
        <v>576</v>
      </c>
    </row>
    <row r="2" spans="1:8" ht="18" customHeight="1" thickBot="1">
      <c r="D2" s="497" t="s">
        <v>369</v>
      </c>
      <c r="E2" s="1122">
        <f>【様式５】実績報告書Ⅰ!V5</f>
        <v>0</v>
      </c>
      <c r="F2" s="1123"/>
      <c r="G2" s="1123"/>
      <c r="H2" s="1124"/>
    </row>
    <row r="4" spans="1:8" ht="18" customHeight="1">
      <c r="A4" s="764" t="s">
        <v>351</v>
      </c>
      <c r="B4" s="764"/>
      <c r="C4" s="764"/>
      <c r="D4" s="764"/>
      <c r="E4" s="764"/>
      <c r="F4" s="764"/>
      <c r="G4" s="764"/>
      <c r="H4" s="773"/>
    </row>
    <row r="5" spans="1:8" ht="18" customHeight="1" thickBot="1">
      <c r="A5" s="10"/>
      <c r="B5" s="10"/>
      <c r="C5" s="10"/>
      <c r="D5" s="10"/>
      <c r="E5" s="10"/>
      <c r="F5" s="10"/>
      <c r="G5" s="10"/>
      <c r="H5" s="10"/>
    </row>
    <row r="6" spans="1:8" ht="39.950000000000003" customHeight="1">
      <c r="A6" s="1130" t="s">
        <v>23</v>
      </c>
      <c r="B6" s="1132" t="s">
        <v>21</v>
      </c>
      <c r="C6" s="1132" t="s">
        <v>22</v>
      </c>
      <c r="D6" s="1132" t="s">
        <v>498</v>
      </c>
      <c r="E6" s="1134" t="s">
        <v>349</v>
      </c>
      <c r="F6" s="627"/>
      <c r="G6" s="1134" t="s">
        <v>350</v>
      </c>
      <c r="H6" s="1135"/>
    </row>
    <row r="7" spans="1:8" ht="56.1" customHeight="1" thickBot="1">
      <c r="A7" s="1131"/>
      <c r="B7" s="1133"/>
      <c r="C7" s="1133"/>
      <c r="D7" s="1133"/>
      <c r="E7" s="348"/>
      <c r="F7" s="262" t="s">
        <v>499</v>
      </c>
      <c r="G7" s="52"/>
      <c r="H7" s="263" t="s">
        <v>499</v>
      </c>
    </row>
    <row r="8" spans="1:8" ht="21.75" customHeight="1">
      <c r="A8" s="349" t="s">
        <v>171</v>
      </c>
      <c r="B8" s="350" t="s">
        <v>125</v>
      </c>
      <c r="C8" s="350" t="s">
        <v>126</v>
      </c>
      <c r="D8" s="350" t="s">
        <v>127</v>
      </c>
      <c r="E8" s="235">
        <v>200000</v>
      </c>
      <c r="F8" s="235"/>
      <c r="G8" s="517"/>
      <c r="H8" s="236"/>
    </row>
    <row r="9" spans="1:8" ht="21.75" customHeight="1">
      <c r="A9" s="102"/>
      <c r="B9" s="583"/>
      <c r="C9" s="583"/>
      <c r="D9" s="583"/>
      <c r="E9" s="237"/>
      <c r="F9" s="237"/>
      <c r="G9" s="238"/>
      <c r="H9" s="282"/>
    </row>
    <row r="10" spans="1:8" ht="21.75" customHeight="1">
      <c r="A10" s="102"/>
      <c r="B10" s="583"/>
      <c r="C10" s="583"/>
      <c r="D10" s="583"/>
      <c r="E10" s="237"/>
      <c r="F10" s="237"/>
      <c r="G10" s="238"/>
      <c r="H10" s="239"/>
    </row>
    <row r="11" spans="1:8" ht="21.75" customHeight="1">
      <c r="A11" s="102"/>
      <c r="B11" s="583"/>
      <c r="C11" s="583"/>
      <c r="D11" s="583"/>
      <c r="E11" s="237"/>
      <c r="F11" s="237"/>
      <c r="G11" s="238"/>
      <c r="H11" s="239"/>
    </row>
    <row r="12" spans="1:8" ht="21.75" customHeight="1">
      <c r="A12" s="102"/>
      <c r="B12" s="583"/>
      <c r="C12" s="583"/>
      <c r="D12" s="583"/>
      <c r="E12" s="237"/>
      <c r="F12" s="237"/>
      <c r="G12" s="238"/>
      <c r="H12" s="239"/>
    </row>
    <row r="13" spans="1:8" ht="21.75" customHeight="1">
      <c r="A13" s="102"/>
      <c r="B13" s="583"/>
      <c r="C13" s="583"/>
      <c r="D13" s="583"/>
      <c r="E13" s="237"/>
      <c r="F13" s="237"/>
      <c r="G13" s="238"/>
      <c r="H13" s="239"/>
    </row>
    <row r="14" spans="1:8" ht="21.75" customHeight="1">
      <c r="A14" s="102"/>
      <c r="B14" s="583"/>
      <c r="C14" s="583"/>
      <c r="D14" s="583"/>
      <c r="E14" s="237"/>
      <c r="F14" s="237"/>
      <c r="G14" s="238"/>
      <c r="H14" s="239"/>
    </row>
    <row r="15" spans="1:8" ht="21.75" customHeight="1">
      <c r="A15" s="102"/>
      <c r="B15" s="583"/>
      <c r="C15" s="583"/>
      <c r="D15" s="583"/>
      <c r="E15" s="237"/>
      <c r="F15" s="237"/>
      <c r="G15" s="238"/>
      <c r="H15" s="239"/>
    </row>
    <row r="16" spans="1:8" ht="21.75" customHeight="1">
      <c r="A16" s="102"/>
      <c r="B16" s="583"/>
      <c r="C16" s="583"/>
      <c r="D16" s="583"/>
      <c r="E16" s="237"/>
      <c r="F16" s="237"/>
      <c r="G16" s="238"/>
      <c r="H16" s="239"/>
    </row>
    <row r="17" spans="1:8" ht="21.75" customHeight="1">
      <c r="A17" s="118"/>
      <c r="B17" s="117"/>
      <c r="C17" s="117"/>
      <c r="D17" s="117"/>
      <c r="E17" s="240"/>
      <c r="F17" s="240"/>
      <c r="G17" s="241"/>
      <c r="H17" s="242"/>
    </row>
    <row r="18" spans="1:8" ht="21.75" customHeight="1" thickBot="1">
      <c r="A18" s="1125" t="s">
        <v>124</v>
      </c>
      <c r="B18" s="1126"/>
      <c r="C18" s="1126"/>
      <c r="D18" s="1127"/>
      <c r="E18" s="243">
        <f>SUM(E9:E17)</f>
        <v>0</v>
      </c>
      <c r="F18" s="244">
        <f>SUM(F9:F17)</f>
        <v>0</v>
      </c>
      <c r="G18" s="245">
        <f>SUM(G9:G17)</f>
        <v>0</v>
      </c>
      <c r="H18" s="246">
        <f>SUM(H9:H17)</f>
        <v>0</v>
      </c>
    </row>
    <row r="19" spans="1:8" ht="19.5" customHeight="1">
      <c r="A19" s="570" t="s">
        <v>284</v>
      </c>
      <c r="B19" s="1128" t="s">
        <v>160</v>
      </c>
      <c r="C19" s="1128"/>
      <c r="D19" s="1128"/>
      <c r="E19" s="1128"/>
      <c r="F19" s="1128"/>
      <c r="G19" s="1128"/>
      <c r="H19" s="1128"/>
    </row>
    <row r="20" spans="1:8" ht="19.5" customHeight="1">
      <c r="A20" s="351"/>
      <c r="B20" s="1129"/>
      <c r="C20" s="1129"/>
      <c r="D20" s="1129"/>
      <c r="E20" s="1129"/>
      <c r="F20" s="1129"/>
      <c r="G20" s="1129"/>
      <c r="H20" s="1129"/>
    </row>
    <row r="21" spans="1:8" ht="18" customHeight="1">
      <c r="A21" s="568" t="s">
        <v>483</v>
      </c>
      <c r="B21" s="1121" t="s">
        <v>485</v>
      </c>
      <c r="C21" s="1121"/>
      <c r="D21" s="1121"/>
      <c r="E21" s="1121"/>
      <c r="F21" s="1121"/>
      <c r="G21" s="1121"/>
      <c r="H21" s="1121"/>
    </row>
  </sheetData>
  <sheetProtection algorithmName="SHA-512" hashValue="xVNBYwaEop6/V+mo4++1LGduHNAwJaQJwSs8ZitDSfK0tY/dUeWfRN4lOqlMeniYgMFR5CiuelHDGkrjM5O6Ug==" saltValue="lTq7BYkE7rG3GfRgn3wZfA==" spinCount="100000" sheet="1"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zoomScale="70" zoomScaleNormal="100" zoomScaleSheetLayoutView="70" workbookViewId="0">
      <selection activeCell="N13" sqref="N13"/>
    </sheetView>
  </sheetViews>
  <sheetFormatPr defaultColWidth="9.125" defaultRowHeight="12"/>
  <cols>
    <col min="1" max="3" width="4.625" style="121" customWidth="1"/>
    <col min="4" max="4" width="15" style="121" customWidth="1"/>
    <col min="5" max="5" width="7.125" style="121" customWidth="1"/>
    <col min="6" max="6" width="16" style="121" customWidth="1"/>
    <col min="7" max="7" width="7.75" style="121" customWidth="1"/>
    <col min="8" max="8" width="10.125" style="121" customWidth="1"/>
    <col min="9" max="10" width="8.5" style="121" customWidth="1"/>
    <col min="11" max="13" width="15.75" style="121" customWidth="1"/>
    <col min="14" max="14" width="18.75" style="121" customWidth="1"/>
    <col min="15" max="15" width="14.75" style="121" customWidth="1"/>
    <col min="16" max="16" width="18.75" style="121" customWidth="1"/>
    <col min="17" max="19" width="15.75" style="121" customWidth="1"/>
    <col min="20" max="20" width="18.75" style="121" customWidth="1"/>
    <col min="21" max="22" width="15.75" style="121" customWidth="1"/>
    <col min="23" max="23" width="18.75" style="121" customWidth="1"/>
    <col min="24" max="25" width="19.5" style="121" customWidth="1"/>
    <col min="26" max="26" width="22.25" style="121" customWidth="1"/>
    <col min="27" max="27" width="2.5" style="121" customWidth="1"/>
    <col min="28" max="16384" width="9.125" style="121"/>
  </cols>
  <sheetData>
    <row r="1" spans="1:27" ht="33.6" customHeight="1">
      <c r="A1" s="167" t="s">
        <v>575</v>
      </c>
      <c r="W1" s="1071" t="s">
        <v>261</v>
      </c>
      <c r="X1" s="1074">
        <f>【様式５】実績報告書Ⅰ!V5</f>
        <v>0</v>
      </c>
      <c r="Y1" s="1075"/>
      <c r="Z1" s="1076"/>
    </row>
    <row r="2" spans="1:27" ht="33.6" customHeight="1">
      <c r="A2" s="120"/>
      <c r="W2" s="1072"/>
      <c r="X2" s="1077"/>
      <c r="Y2" s="1078"/>
      <c r="Z2" s="1079"/>
    </row>
    <row r="3" spans="1:27" ht="24.75" customHeight="1" thickBot="1">
      <c r="A3" s="1083" t="s">
        <v>262</v>
      </c>
      <c r="B3" s="1083"/>
      <c r="C3" s="1083"/>
      <c r="D3" s="1083"/>
      <c r="E3" s="1083"/>
      <c r="F3" s="1083"/>
      <c r="G3" s="1083"/>
      <c r="H3" s="1083"/>
      <c r="I3" s="1083"/>
      <c r="J3" s="1083"/>
      <c r="K3" s="1083"/>
      <c r="L3" s="1083"/>
      <c r="M3" s="1083"/>
      <c r="N3" s="168"/>
      <c r="O3" s="122"/>
      <c r="P3" s="122"/>
      <c r="Q3" s="169"/>
      <c r="R3" s="169"/>
      <c r="S3" s="169"/>
      <c r="T3" s="169"/>
      <c r="U3" s="169"/>
      <c r="V3" s="169"/>
      <c r="W3" s="1073"/>
      <c r="X3" s="1080"/>
      <c r="Y3" s="1081"/>
      <c r="Z3" s="1082"/>
      <c r="AA3" s="170"/>
    </row>
    <row r="4" spans="1:27" ht="10.9" customHeight="1" thickBot="1">
      <c r="A4" s="168"/>
      <c r="B4" s="168"/>
      <c r="C4" s="168"/>
      <c r="D4" s="168"/>
      <c r="E4" s="168"/>
      <c r="F4" s="168"/>
      <c r="G4" s="168"/>
      <c r="H4" s="168"/>
      <c r="I4" s="168"/>
      <c r="J4" s="168"/>
      <c r="K4" s="168"/>
      <c r="L4" s="168"/>
      <c r="M4" s="168"/>
      <c r="N4" s="168"/>
      <c r="O4" s="122"/>
      <c r="P4" s="122"/>
      <c r="Q4" s="169"/>
      <c r="R4" s="169"/>
      <c r="S4" s="169"/>
      <c r="T4" s="169"/>
      <c r="U4" s="169"/>
      <c r="V4" s="169"/>
      <c r="W4" s="171"/>
      <c r="X4" s="140"/>
      <c r="Y4" s="123"/>
      <c r="Z4" s="124"/>
      <c r="AA4" s="170"/>
    </row>
    <row r="5" spans="1:27" ht="20.100000000000001" customHeight="1">
      <c r="A5" s="1084" t="s">
        <v>263</v>
      </c>
      <c r="B5" s="1087" t="s">
        <v>264</v>
      </c>
      <c r="C5" s="1088"/>
      <c r="D5" s="1089"/>
      <c r="E5" s="1096" t="s">
        <v>265</v>
      </c>
      <c r="F5" s="1096" t="s">
        <v>266</v>
      </c>
      <c r="G5" s="1096" t="s">
        <v>537</v>
      </c>
      <c r="H5" s="1096" t="s">
        <v>538</v>
      </c>
      <c r="I5" s="1096" t="s">
        <v>539</v>
      </c>
      <c r="J5" s="1099" t="s">
        <v>267</v>
      </c>
      <c r="K5" s="1102" t="s">
        <v>362</v>
      </c>
      <c r="L5" s="1103"/>
      <c r="M5" s="1103"/>
      <c r="N5" s="1103"/>
      <c r="O5" s="1103"/>
      <c r="P5" s="1104"/>
      <c r="Q5" s="1102" t="s">
        <v>364</v>
      </c>
      <c r="R5" s="1103"/>
      <c r="S5" s="1103"/>
      <c r="T5" s="1105"/>
      <c r="U5" s="1106" t="s">
        <v>365</v>
      </c>
      <c r="V5" s="1109" t="s">
        <v>459</v>
      </c>
      <c r="W5" s="1054" t="s">
        <v>388</v>
      </c>
      <c r="X5" s="1112" t="s">
        <v>272</v>
      </c>
      <c r="Y5" s="1113"/>
      <c r="Z5" s="1114"/>
      <c r="AA5" s="170"/>
    </row>
    <row r="6" spans="1:27" ht="19.899999999999999" customHeight="1">
      <c r="A6" s="1085"/>
      <c r="B6" s="1090"/>
      <c r="C6" s="1091"/>
      <c r="D6" s="1092"/>
      <c r="E6" s="1097"/>
      <c r="F6" s="1097"/>
      <c r="G6" s="1097"/>
      <c r="H6" s="1097"/>
      <c r="I6" s="1097"/>
      <c r="J6" s="1100"/>
      <c r="K6" s="1060" t="s">
        <v>268</v>
      </c>
      <c r="L6" s="1061"/>
      <c r="M6" s="1061"/>
      <c r="N6" s="1062"/>
      <c r="O6" s="1063" t="s">
        <v>269</v>
      </c>
      <c r="P6" s="1065" t="s">
        <v>270</v>
      </c>
      <c r="Q6" s="1067" t="s">
        <v>389</v>
      </c>
      <c r="R6" s="1067"/>
      <c r="S6" s="1068"/>
      <c r="T6" s="1069" t="s">
        <v>271</v>
      </c>
      <c r="U6" s="1107"/>
      <c r="V6" s="1110"/>
      <c r="W6" s="1055"/>
      <c r="X6" s="1115"/>
      <c r="Y6" s="1116"/>
      <c r="Z6" s="1117"/>
      <c r="AA6" s="172"/>
    </row>
    <row r="7" spans="1:27" ht="51.6" customHeight="1" thickBot="1">
      <c r="A7" s="1086"/>
      <c r="B7" s="1093"/>
      <c r="C7" s="1094"/>
      <c r="D7" s="1095"/>
      <c r="E7" s="1098"/>
      <c r="F7" s="1098"/>
      <c r="G7" s="1098"/>
      <c r="H7" s="1098"/>
      <c r="I7" s="1098"/>
      <c r="J7" s="1101"/>
      <c r="K7" s="173" t="s">
        <v>273</v>
      </c>
      <c r="L7" s="174" t="s">
        <v>274</v>
      </c>
      <c r="M7" s="175" t="s">
        <v>275</v>
      </c>
      <c r="N7" s="125" t="s">
        <v>276</v>
      </c>
      <c r="O7" s="1064"/>
      <c r="P7" s="1066"/>
      <c r="Q7" s="176" t="s">
        <v>277</v>
      </c>
      <c r="R7" s="177" t="s">
        <v>278</v>
      </c>
      <c r="S7" s="178" t="s">
        <v>279</v>
      </c>
      <c r="T7" s="1070"/>
      <c r="U7" s="1108"/>
      <c r="V7" s="1111"/>
      <c r="W7" s="1056"/>
      <c r="X7" s="1118"/>
      <c r="Y7" s="1119"/>
      <c r="Z7" s="1120"/>
      <c r="AA7" s="179"/>
    </row>
    <row r="8" spans="1:27" ht="30" customHeight="1">
      <c r="A8" s="180">
        <v>1</v>
      </c>
      <c r="B8" s="1057"/>
      <c r="C8" s="1057"/>
      <c r="D8" s="1057"/>
      <c r="E8" s="181"/>
      <c r="F8" s="181"/>
      <c r="G8" s="181"/>
      <c r="H8" s="181"/>
      <c r="I8" s="182"/>
      <c r="J8" s="183"/>
      <c r="K8" s="213"/>
      <c r="L8" s="214"/>
      <c r="M8" s="214"/>
      <c r="N8" s="400">
        <f t="shared" ref="N8:N37" si="0">SUM(K8:M8)</f>
        <v>0</v>
      </c>
      <c r="O8" s="215"/>
      <c r="P8" s="417">
        <f>SUM(N8:O8)</f>
        <v>0</v>
      </c>
      <c r="Q8" s="216"/>
      <c r="R8" s="214"/>
      <c r="S8" s="215"/>
      <c r="T8" s="440">
        <f t="shared" ref="T8:T37" si="1">SUM(Q8:S8)</f>
        <v>0</v>
      </c>
      <c r="U8" s="536"/>
      <c r="V8" s="537"/>
      <c r="W8" s="403">
        <f>T8-P8-U8-V8</f>
        <v>0</v>
      </c>
      <c r="X8" s="1058"/>
      <c r="Y8" s="1058"/>
      <c r="Z8" s="1059"/>
      <c r="AA8" s="184"/>
    </row>
    <row r="9" spans="1:27" ht="30" customHeight="1">
      <c r="A9" s="185">
        <f>A8+1</f>
        <v>2</v>
      </c>
      <c r="B9" s="1046"/>
      <c r="C9" s="1047"/>
      <c r="D9" s="1048"/>
      <c r="E9" s="186"/>
      <c r="F9" s="187"/>
      <c r="G9" s="188"/>
      <c r="H9" s="188"/>
      <c r="I9" s="189"/>
      <c r="J9" s="190"/>
      <c r="K9" s="217"/>
      <c r="L9" s="218"/>
      <c r="M9" s="218"/>
      <c r="N9" s="404">
        <f t="shared" si="0"/>
        <v>0</v>
      </c>
      <c r="O9" s="219"/>
      <c r="P9" s="436">
        <f>SUM(N9:O9)</f>
        <v>0</v>
      </c>
      <c r="Q9" s="220"/>
      <c r="R9" s="218"/>
      <c r="S9" s="219"/>
      <c r="T9" s="441">
        <f t="shared" si="1"/>
        <v>0</v>
      </c>
      <c r="U9" s="538"/>
      <c r="V9" s="539"/>
      <c r="W9" s="407">
        <f t="shared" ref="W9:W36" si="2">T9-P9-U9-V9</f>
        <v>0</v>
      </c>
      <c r="X9" s="1052"/>
      <c r="Y9" s="1052"/>
      <c r="Z9" s="1053"/>
      <c r="AA9" s="184"/>
    </row>
    <row r="10" spans="1:27" ht="30" customHeight="1">
      <c r="A10" s="191">
        <f t="shared" ref="A10:A36" si="3">A9+1</f>
        <v>3</v>
      </c>
      <c r="B10" s="1046"/>
      <c r="C10" s="1047"/>
      <c r="D10" s="1048"/>
      <c r="E10" s="187"/>
      <c r="F10" s="187"/>
      <c r="G10" s="187"/>
      <c r="H10" s="187"/>
      <c r="I10" s="192"/>
      <c r="J10" s="193"/>
      <c r="K10" s="221"/>
      <c r="L10" s="222"/>
      <c r="M10" s="222"/>
      <c r="N10" s="404">
        <f t="shared" si="0"/>
        <v>0</v>
      </c>
      <c r="O10" s="223"/>
      <c r="P10" s="437">
        <f>SUM(N10:O10)</f>
        <v>0</v>
      </c>
      <c r="Q10" s="224"/>
      <c r="R10" s="222"/>
      <c r="S10" s="223"/>
      <c r="T10" s="441">
        <f t="shared" si="1"/>
        <v>0</v>
      </c>
      <c r="U10" s="538"/>
      <c r="V10" s="539"/>
      <c r="W10" s="407">
        <f t="shared" si="2"/>
        <v>0</v>
      </c>
      <c r="X10" s="1049"/>
      <c r="Y10" s="1044"/>
      <c r="Z10" s="1045"/>
      <c r="AA10" s="184"/>
    </row>
    <row r="11" spans="1:27" ht="30" customHeight="1">
      <c r="A11" s="191">
        <f t="shared" si="3"/>
        <v>4</v>
      </c>
      <c r="B11" s="1046"/>
      <c r="C11" s="1047"/>
      <c r="D11" s="1048"/>
      <c r="E11" s="187"/>
      <c r="F11" s="187"/>
      <c r="G11" s="187"/>
      <c r="H11" s="187"/>
      <c r="I11" s="192"/>
      <c r="J11" s="193"/>
      <c r="K11" s="221"/>
      <c r="L11" s="222"/>
      <c r="M11" s="222"/>
      <c r="N11" s="404">
        <f t="shared" si="0"/>
        <v>0</v>
      </c>
      <c r="O11" s="223"/>
      <c r="P11" s="437">
        <f t="shared" ref="P11:P37" si="4">SUM(N11:O11)</f>
        <v>0</v>
      </c>
      <c r="Q11" s="224"/>
      <c r="R11" s="222"/>
      <c r="S11" s="223"/>
      <c r="T11" s="441">
        <f t="shared" si="1"/>
        <v>0</v>
      </c>
      <c r="U11" s="538"/>
      <c r="V11" s="539"/>
      <c r="W11" s="407">
        <f t="shared" si="2"/>
        <v>0</v>
      </c>
      <c r="X11" s="1050"/>
      <c r="Y11" s="1050"/>
      <c r="Z11" s="1051"/>
      <c r="AA11" s="184"/>
    </row>
    <row r="12" spans="1:27" ht="30" customHeight="1">
      <c r="A12" s="191">
        <f t="shared" si="3"/>
        <v>5</v>
      </c>
      <c r="B12" s="1046"/>
      <c r="C12" s="1047"/>
      <c r="D12" s="1048"/>
      <c r="E12" s="187"/>
      <c r="F12" s="187"/>
      <c r="G12" s="187"/>
      <c r="H12" s="187"/>
      <c r="I12" s="192"/>
      <c r="J12" s="193"/>
      <c r="K12" s="221"/>
      <c r="L12" s="222"/>
      <c r="M12" s="222"/>
      <c r="N12" s="404">
        <f t="shared" si="0"/>
        <v>0</v>
      </c>
      <c r="O12" s="223"/>
      <c r="P12" s="437">
        <f t="shared" si="4"/>
        <v>0</v>
      </c>
      <c r="Q12" s="224"/>
      <c r="R12" s="222"/>
      <c r="S12" s="223"/>
      <c r="T12" s="441">
        <f t="shared" si="1"/>
        <v>0</v>
      </c>
      <c r="U12" s="538"/>
      <c r="V12" s="539"/>
      <c r="W12" s="407">
        <f t="shared" si="2"/>
        <v>0</v>
      </c>
      <c r="X12" s="1052"/>
      <c r="Y12" s="1052"/>
      <c r="Z12" s="1053"/>
      <c r="AA12" s="184"/>
    </row>
    <row r="13" spans="1:27" ht="30" customHeight="1">
      <c r="A13" s="191">
        <f t="shared" si="3"/>
        <v>6</v>
      </c>
      <c r="B13" s="1046"/>
      <c r="C13" s="1047"/>
      <c r="D13" s="1048"/>
      <c r="E13" s="187"/>
      <c r="F13" s="187"/>
      <c r="G13" s="186"/>
      <c r="H13" s="186"/>
      <c r="I13" s="194"/>
      <c r="J13" s="195"/>
      <c r="K13" s="221"/>
      <c r="L13" s="222"/>
      <c r="M13" s="223"/>
      <c r="N13" s="404">
        <f t="shared" si="0"/>
        <v>0</v>
      </c>
      <c r="O13" s="223"/>
      <c r="P13" s="437">
        <f t="shared" si="4"/>
        <v>0</v>
      </c>
      <c r="Q13" s="224"/>
      <c r="R13" s="222"/>
      <c r="S13" s="223"/>
      <c r="T13" s="441">
        <f t="shared" si="1"/>
        <v>0</v>
      </c>
      <c r="U13" s="538"/>
      <c r="V13" s="539"/>
      <c r="W13" s="407">
        <f t="shared" si="2"/>
        <v>0</v>
      </c>
      <c r="X13" s="1044"/>
      <c r="Y13" s="1044"/>
      <c r="Z13" s="1045"/>
      <c r="AA13" s="184"/>
    </row>
    <row r="14" spans="1:27" ht="30" customHeight="1">
      <c r="A14" s="191">
        <f t="shared" si="3"/>
        <v>7</v>
      </c>
      <c r="B14" s="1046"/>
      <c r="C14" s="1047"/>
      <c r="D14" s="1048"/>
      <c r="E14" s="187"/>
      <c r="F14" s="187"/>
      <c r="G14" s="187"/>
      <c r="H14" s="187"/>
      <c r="I14" s="192"/>
      <c r="J14" s="193"/>
      <c r="K14" s="221"/>
      <c r="L14" s="222"/>
      <c r="M14" s="223"/>
      <c r="N14" s="404">
        <f t="shared" si="0"/>
        <v>0</v>
      </c>
      <c r="O14" s="223"/>
      <c r="P14" s="437">
        <f t="shared" si="4"/>
        <v>0</v>
      </c>
      <c r="Q14" s="224"/>
      <c r="R14" s="222"/>
      <c r="S14" s="223"/>
      <c r="T14" s="441">
        <f t="shared" si="1"/>
        <v>0</v>
      </c>
      <c r="U14" s="538"/>
      <c r="V14" s="539"/>
      <c r="W14" s="407">
        <f t="shared" si="2"/>
        <v>0</v>
      </c>
      <c r="X14" s="1044"/>
      <c r="Y14" s="1044"/>
      <c r="Z14" s="1045"/>
      <c r="AA14" s="184"/>
    </row>
    <row r="15" spans="1:27" ht="30" customHeight="1">
      <c r="A15" s="191">
        <f t="shared" si="3"/>
        <v>8</v>
      </c>
      <c r="B15" s="1043"/>
      <c r="C15" s="1043"/>
      <c r="D15" s="1043"/>
      <c r="E15" s="561"/>
      <c r="F15" s="561"/>
      <c r="G15" s="561"/>
      <c r="H15" s="187"/>
      <c r="I15" s="192"/>
      <c r="J15" s="192"/>
      <c r="K15" s="225"/>
      <c r="L15" s="222"/>
      <c r="M15" s="223"/>
      <c r="N15" s="404">
        <f t="shared" si="0"/>
        <v>0</v>
      </c>
      <c r="O15" s="223"/>
      <c r="P15" s="437">
        <f t="shared" si="4"/>
        <v>0</v>
      </c>
      <c r="Q15" s="227"/>
      <c r="R15" s="222"/>
      <c r="S15" s="223"/>
      <c r="T15" s="441">
        <f t="shared" si="1"/>
        <v>0</v>
      </c>
      <c r="U15" s="538"/>
      <c r="V15" s="539"/>
      <c r="W15" s="407">
        <f t="shared" si="2"/>
        <v>0</v>
      </c>
      <c r="X15" s="1044"/>
      <c r="Y15" s="1044"/>
      <c r="Z15" s="1045"/>
      <c r="AA15" s="184"/>
    </row>
    <row r="16" spans="1:27" ht="30" customHeight="1">
      <c r="A16" s="191">
        <f t="shared" si="3"/>
        <v>9</v>
      </c>
      <c r="B16" s="1043"/>
      <c r="C16" s="1043"/>
      <c r="D16" s="1043"/>
      <c r="E16" s="561"/>
      <c r="F16" s="561"/>
      <c r="G16" s="561"/>
      <c r="H16" s="187"/>
      <c r="I16" s="192"/>
      <c r="J16" s="192"/>
      <c r="K16" s="225"/>
      <c r="L16" s="222"/>
      <c r="M16" s="223"/>
      <c r="N16" s="404">
        <f t="shared" si="0"/>
        <v>0</v>
      </c>
      <c r="O16" s="223"/>
      <c r="P16" s="437">
        <f t="shared" si="4"/>
        <v>0</v>
      </c>
      <c r="Q16" s="227"/>
      <c r="R16" s="222"/>
      <c r="S16" s="223"/>
      <c r="T16" s="441">
        <f t="shared" si="1"/>
        <v>0</v>
      </c>
      <c r="U16" s="538"/>
      <c r="V16" s="539"/>
      <c r="W16" s="407">
        <f t="shared" si="2"/>
        <v>0</v>
      </c>
      <c r="X16" s="1044"/>
      <c r="Y16" s="1044"/>
      <c r="Z16" s="1045"/>
      <c r="AA16" s="184"/>
    </row>
    <row r="17" spans="1:27" ht="30" customHeight="1">
      <c r="A17" s="191">
        <f t="shared" si="3"/>
        <v>10</v>
      </c>
      <c r="B17" s="1043"/>
      <c r="C17" s="1043"/>
      <c r="D17" s="1043"/>
      <c r="E17" s="561"/>
      <c r="F17" s="561"/>
      <c r="G17" s="561"/>
      <c r="H17" s="187"/>
      <c r="I17" s="192"/>
      <c r="J17" s="192"/>
      <c r="K17" s="225"/>
      <c r="L17" s="222"/>
      <c r="M17" s="223"/>
      <c r="N17" s="404">
        <f t="shared" si="0"/>
        <v>0</v>
      </c>
      <c r="O17" s="223"/>
      <c r="P17" s="437">
        <f t="shared" si="4"/>
        <v>0</v>
      </c>
      <c r="Q17" s="227"/>
      <c r="R17" s="222"/>
      <c r="S17" s="223"/>
      <c r="T17" s="441">
        <f t="shared" si="1"/>
        <v>0</v>
      </c>
      <c r="U17" s="538"/>
      <c r="V17" s="539"/>
      <c r="W17" s="407">
        <f t="shared" si="2"/>
        <v>0</v>
      </c>
      <c r="X17" s="1044"/>
      <c r="Y17" s="1044"/>
      <c r="Z17" s="1045"/>
      <c r="AA17" s="184"/>
    </row>
    <row r="18" spans="1:27" ht="30" customHeight="1">
      <c r="A18" s="191">
        <f t="shared" si="3"/>
        <v>11</v>
      </c>
      <c r="B18" s="1043"/>
      <c r="C18" s="1043"/>
      <c r="D18" s="1043"/>
      <c r="E18" s="561"/>
      <c r="F18" s="561"/>
      <c r="G18" s="561"/>
      <c r="H18" s="187"/>
      <c r="I18" s="192"/>
      <c r="J18" s="192"/>
      <c r="K18" s="225"/>
      <c r="L18" s="222"/>
      <c r="M18" s="223"/>
      <c r="N18" s="404">
        <f t="shared" si="0"/>
        <v>0</v>
      </c>
      <c r="O18" s="223"/>
      <c r="P18" s="437">
        <f t="shared" si="4"/>
        <v>0</v>
      </c>
      <c r="Q18" s="227"/>
      <c r="R18" s="222"/>
      <c r="S18" s="223"/>
      <c r="T18" s="441">
        <f t="shared" si="1"/>
        <v>0</v>
      </c>
      <c r="U18" s="538"/>
      <c r="V18" s="539"/>
      <c r="W18" s="407">
        <f t="shared" si="2"/>
        <v>0</v>
      </c>
      <c r="X18" s="1044"/>
      <c r="Y18" s="1044"/>
      <c r="Z18" s="1045"/>
      <c r="AA18" s="184"/>
    </row>
    <row r="19" spans="1:27" ht="30" customHeight="1">
      <c r="A19" s="191">
        <f t="shared" si="3"/>
        <v>12</v>
      </c>
      <c r="B19" s="1043"/>
      <c r="C19" s="1043"/>
      <c r="D19" s="1043"/>
      <c r="E19" s="561"/>
      <c r="F19" s="561"/>
      <c r="G19" s="561"/>
      <c r="H19" s="187"/>
      <c r="I19" s="192"/>
      <c r="J19" s="192"/>
      <c r="K19" s="225"/>
      <c r="L19" s="222"/>
      <c r="M19" s="223"/>
      <c r="N19" s="404">
        <f t="shared" si="0"/>
        <v>0</v>
      </c>
      <c r="O19" s="223"/>
      <c r="P19" s="437">
        <f t="shared" si="4"/>
        <v>0</v>
      </c>
      <c r="Q19" s="227"/>
      <c r="R19" s="222"/>
      <c r="S19" s="223"/>
      <c r="T19" s="441">
        <f t="shared" si="1"/>
        <v>0</v>
      </c>
      <c r="U19" s="538"/>
      <c r="V19" s="539"/>
      <c r="W19" s="407">
        <f t="shared" si="2"/>
        <v>0</v>
      </c>
      <c r="X19" s="1044"/>
      <c r="Y19" s="1044"/>
      <c r="Z19" s="1045"/>
      <c r="AA19" s="184"/>
    </row>
    <row r="20" spans="1:27" ht="30" customHeight="1">
      <c r="A20" s="191">
        <f t="shared" si="3"/>
        <v>13</v>
      </c>
      <c r="B20" s="1043"/>
      <c r="C20" s="1043"/>
      <c r="D20" s="1043"/>
      <c r="E20" s="561"/>
      <c r="F20" s="561"/>
      <c r="G20" s="561"/>
      <c r="H20" s="187"/>
      <c r="I20" s="192"/>
      <c r="J20" s="192"/>
      <c r="K20" s="225"/>
      <c r="L20" s="222"/>
      <c r="M20" s="223"/>
      <c r="N20" s="404">
        <f t="shared" si="0"/>
        <v>0</v>
      </c>
      <c r="O20" s="223"/>
      <c r="P20" s="437">
        <f t="shared" si="4"/>
        <v>0</v>
      </c>
      <c r="Q20" s="227"/>
      <c r="R20" s="222"/>
      <c r="S20" s="223"/>
      <c r="T20" s="441">
        <f t="shared" si="1"/>
        <v>0</v>
      </c>
      <c r="U20" s="538"/>
      <c r="V20" s="539"/>
      <c r="W20" s="407">
        <f t="shared" si="2"/>
        <v>0</v>
      </c>
      <c r="X20" s="1044"/>
      <c r="Y20" s="1044"/>
      <c r="Z20" s="1045"/>
      <c r="AA20" s="184"/>
    </row>
    <row r="21" spans="1:27" ht="30" customHeight="1">
      <c r="A21" s="191">
        <f t="shared" si="3"/>
        <v>14</v>
      </c>
      <c r="B21" s="1043"/>
      <c r="C21" s="1043"/>
      <c r="D21" s="1043"/>
      <c r="E21" s="561"/>
      <c r="F21" s="561"/>
      <c r="G21" s="561"/>
      <c r="H21" s="187"/>
      <c r="I21" s="192"/>
      <c r="J21" s="192"/>
      <c r="K21" s="225"/>
      <c r="L21" s="222"/>
      <c r="M21" s="223"/>
      <c r="N21" s="404">
        <f t="shared" si="0"/>
        <v>0</v>
      </c>
      <c r="O21" s="223"/>
      <c r="P21" s="437">
        <f t="shared" si="4"/>
        <v>0</v>
      </c>
      <c r="Q21" s="227"/>
      <c r="R21" s="222"/>
      <c r="S21" s="223"/>
      <c r="T21" s="441">
        <f t="shared" si="1"/>
        <v>0</v>
      </c>
      <c r="U21" s="538"/>
      <c r="V21" s="539"/>
      <c r="W21" s="407">
        <f t="shared" si="2"/>
        <v>0</v>
      </c>
      <c r="X21" s="1044"/>
      <c r="Y21" s="1044"/>
      <c r="Z21" s="1045"/>
      <c r="AA21" s="184"/>
    </row>
    <row r="22" spans="1:27" ht="30" customHeight="1">
      <c r="A22" s="191">
        <f t="shared" si="3"/>
        <v>15</v>
      </c>
      <c r="B22" s="1043"/>
      <c r="C22" s="1043"/>
      <c r="D22" s="1043"/>
      <c r="E22" s="561"/>
      <c r="F22" s="561"/>
      <c r="G22" s="561"/>
      <c r="H22" s="187"/>
      <c r="I22" s="192"/>
      <c r="J22" s="192"/>
      <c r="K22" s="225"/>
      <c r="L22" s="222"/>
      <c r="M22" s="223"/>
      <c r="N22" s="404">
        <f t="shared" si="0"/>
        <v>0</v>
      </c>
      <c r="O22" s="223"/>
      <c r="P22" s="437">
        <f t="shared" si="4"/>
        <v>0</v>
      </c>
      <c r="Q22" s="227"/>
      <c r="R22" s="222"/>
      <c r="S22" s="223"/>
      <c r="T22" s="441">
        <f t="shared" si="1"/>
        <v>0</v>
      </c>
      <c r="U22" s="538"/>
      <c r="V22" s="539"/>
      <c r="W22" s="407">
        <f t="shared" si="2"/>
        <v>0</v>
      </c>
      <c r="X22" s="1044"/>
      <c r="Y22" s="1044"/>
      <c r="Z22" s="1045"/>
      <c r="AA22" s="184"/>
    </row>
    <row r="23" spans="1:27" ht="30" customHeight="1">
      <c r="A23" s="191">
        <f t="shared" si="3"/>
        <v>16</v>
      </c>
      <c r="B23" s="1043"/>
      <c r="C23" s="1043"/>
      <c r="D23" s="1043"/>
      <c r="E23" s="561"/>
      <c r="F23" s="561"/>
      <c r="G23" s="561"/>
      <c r="H23" s="187"/>
      <c r="I23" s="192"/>
      <c r="J23" s="192"/>
      <c r="K23" s="225"/>
      <c r="L23" s="222"/>
      <c r="M23" s="223"/>
      <c r="N23" s="404">
        <f t="shared" si="0"/>
        <v>0</v>
      </c>
      <c r="O23" s="223"/>
      <c r="P23" s="437">
        <f t="shared" si="4"/>
        <v>0</v>
      </c>
      <c r="Q23" s="227"/>
      <c r="R23" s="222"/>
      <c r="S23" s="223"/>
      <c r="T23" s="441">
        <f t="shared" si="1"/>
        <v>0</v>
      </c>
      <c r="U23" s="538"/>
      <c r="V23" s="539"/>
      <c r="W23" s="407">
        <f t="shared" si="2"/>
        <v>0</v>
      </c>
      <c r="X23" s="1044"/>
      <c r="Y23" s="1044"/>
      <c r="Z23" s="1045"/>
      <c r="AA23" s="184"/>
    </row>
    <row r="24" spans="1:27" ht="30" customHeight="1">
      <c r="A24" s="191">
        <f t="shared" si="3"/>
        <v>17</v>
      </c>
      <c r="B24" s="1043"/>
      <c r="C24" s="1043"/>
      <c r="D24" s="1043"/>
      <c r="E24" s="561"/>
      <c r="F24" s="561"/>
      <c r="G24" s="561"/>
      <c r="H24" s="187"/>
      <c r="I24" s="192"/>
      <c r="J24" s="192"/>
      <c r="K24" s="225"/>
      <c r="L24" s="222"/>
      <c r="M24" s="223"/>
      <c r="N24" s="404">
        <f t="shared" si="0"/>
        <v>0</v>
      </c>
      <c r="O24" s="223"/>
      <c r="P24" s="437">
        <f t="shared" si="4"/>
        <v>0</v>
      </c>
      <c r="Q24" s="227"/>
      <c r="R24" s="222"/>
      <c r="S24" s="223"/>
      <c r="T24" s="441">
        <f t="shared" si="1"/>
        <v>0</v>
      </c>
      <c r="U24" s="538"/>
      <c r="V24" s="539"/>
      <c r="W24" s="407">
        <f t="shared" si="2"/>
        <v>0</v>
      </c>
      <c r="X24" s="1044"/>
      <c r="Y24" s="1044"/>
      <c r="Z24" s="1045"/>
      <c r="AA24" s="184"/>
    </row>
    <row r="25" spans="1:27" ht="30" customHeight="1">
      <c r="A25" s="191">
        <f t="shared" si="3"/>
        <v>18</v>
      </c>
      <c r="B25" s="1043"/>
      <c r="C25" s="1043"/>
      <c r="D25" s="1043"/>
      <c r="E25" s="561"/>
      <c r="F25" s="561"/>
      <c r="G25" s="561"/>
      <c r="H25" s="187"/>
      <c r="I25" s="192"/>
      <c r="J25" s="192"/>
      <c r="K25" s="225"/>
      <c r="L25" s="222"/>
      <c r="M25" s="223"/>
      <c r="N25" s="404">
        <f t="shared" si="0"/>
        <v>0</v>
      </c>
      <c r="O25" s="223"/>
      <c r="P25" s="437">
        <f t="shared" si="4"/>
        <v>0</v>
      </c>
      <c r="Q25" s="227"/>
      <c r="R25" s="222"/>
      <c r="S25" s="223"/>
      <c r="T25" s="441">
        <f t="shared" si="1"/>
        <v>0</v>
      </c>
      <c r="U25" s="538"/>
      <c r="V25" s="539"/>
      <c r="W25" s="407">
        <f t="shared" si="2"/>
        <v>0</v>
      </c>
      <c r="X25" s="1044"/>
      <c r="Y25" s="1044"/>
      <c r="Z25" s="1045"/>
      <c r="AA25" s="184"/>
    </row>
    <row r="26" spans="1:27" ht="30" customHeight="1">
      <c r="A26" s="191">
        <f t="shared" si="3"/>
        <v>19</v>
      </c>
      <c r="B26" s="1043"/>
      <c r="C26" s="1043"/>
      <c r="D26" s="1043"/>
      <c r="E26" s="561"/>
      <c r="F26" s="561"/>
      <c r="G26" s="561"/>
      <c r="H26" s="187"/>
      <c r="I26" s="192"/>
      <c r="J26" s="192"/>
      <c r="K26" s="225"/>
      <c r="L26" s="222"/>
      <c r="M26" s="223"/>
      <c r="N26" s="404">
        <f t="shared" si="0"/>
        <v>0</v>
      </c>
      <c r="O26" s="223"/>
      <c r="P26" s="437">
        <f t="shared" si="4"/>
        <v>0</v>
      </c>
      <c r="Q26" s="227"/>
      <c r="R26" s="222"/>
      <c r="S26" s="223"/>
      <c r="T26" s="441">
        <f t="shared" si="1"/>
        <v>0</v>
      </c>
      <c r="U26" s="538"/>
      <c r="V26" s="539"/>
      <c r="W26" s="407">
        <f t="shared" si="2"/>
        <v>0</v>
      </c>
      <c r="X26" s="1044"/>
      <c r="Y26" s="1044"/>
      <c r="Z26" s="1045"/>
      <c r="AA26" s="184"/>
    </row>
    <row r="27" spans="1:27" ht="30" customHeight="1">
      <c r="A27" s="191">
        <f t="shared" si="3"/>
        <v>20</v>
      </c>
      <c r="B27" s="1043"/>
      <c r="C27" s="1043"/>
      <c r="D27" s="1043"/>
      <c r="E27" s="561"/>
      <c r="F27" s="561"/>
      <c r="G27" s="561"/>
      <c r="H27" s="187"/>
      <c r="I27" s="192"/>
      <c r="J27" s="189"/>
      <c r="K27" s="225"/>
      <c r="L27" s="222"/>
      <c r="M27" s="223"/>
      <c r="N27" s="408">
        <f t="shared" si="0"/>
        <v>0</v>
      </c>
      <c r="O27" s="223"/>
      <c r="P27" s="438">
        <f t="shared" si="4"/>
        <v>0</v>
      </c>
      <c r="Q27" s="227"/>
      <c r="R27" s="222"/>
      <c r="S27" s="223"/>
      <c r="T27" s="442">
        <f t="shared" si="1"/>
        <v>0</v>
      </c>
      <c r="U27" s="540"/>
      <c r="V27" s="541"/>
      <c r="W27" s="407">
        <f t="shared" si="2"/>
        <v>0</v>
      </c>
      <c r="X27" s="1044"/>
      <c r="Y27" s="1044"/>
      <c r="Z27" s="1045"/>
      <c r="AA27" s="184"/>
    </row>
    <row r="28" spans="1:27" ht="30" customHeight="1">
      <c r="A28" s="191">
        <f t="shared" si="3"/>
        <v>21</v>
      </c>
      <c r="B28" s="1043"/>
      <c r="C28" s="1043"/>
      <c r="D28" s="1043"/>
      <c r="E28" s="561"/>
      <c r="F28" s="561"/>
      <c r="G28" s="561"/>
      <c r="H28" s="187"/>
      <c r="I28" s="192"/>
      <c r="J28" s="189"/>
      <c r="K28" s="225"/>
      <c r="L28" s="222"/>
      <c r="M28" s="223"/>
      <c r="N28" s="408">
        <f t="shared" si="0"/>
        <v>0</v>
      </c>
      <c r="O28" s="223"/>
      <c r="P28" s="438">
        <f t="shared" si="4"/>
        <v>0</v>
      </c>
      <c r="Q28" s="227"/>
      <c r="R28" s="222"/>
      <c r="S28" s="223"/>
      <c r="T28" s="442">
        <f t="shared" si="1"/>
        <v>0</v>
      </c>
      <c r="U28" s="540"/>
      <c r="V28" s="541"/>
      <c r="W28" s="407">
        <f t="shared" si="2"/>
        <v>0</v>
      </c>
      <c r="X28" s="1044"/>
      <c r="Y28" s="1044"/>
      <c r="Z28" s="1045"/>
      <c r="AA28" s="184"/>
    </row>
    <row r="29" spans="1:27" ht="30" customHeight="1">
      <c r="A29" s="191">
        <f t="shared" si="3"/>
        <v>22</v>
      </c>
      <c r="B29" s="1043"/>
      <c r="C29" s="1043"/>
      <c r="D29" s="1043"/>
      <c r="E29" s="561"/>
      <c r="F29" s="561"/>
      <c r="G29" s="561"/>
      <c r="H29" s="187"/>
      <c r="I29" s="192"/>
      <c r="J29" s="189"/>
      <c r="K29" s="225"/>
      <c r="L29" s="222"/>
      <c r="M29" s="223"/>
      <c r="N29" s="408">
        <f t="shared" si="0"/>
        <v>0</v>
      </c>
      <c r="O29" s="223"/>
      <c r="P29" s="438">
        <f t="shared" si="4"/>
        <v>0</v>
      </c>
      <c r="Q29" s="227"/>
      <c r="R29" s="222"/>
      <c r="S29" s="223"/>
      <c r="T29" s="442">
        <f t="shared" si="1"/>
        <v>0</v>
      </c>
      <c r="U29" s="540"/>
      <c r="V29" s="541"/>
      <c r="W29" s="407">
        <f t="shared" si="2"/>
        <v>0</v>
      </c>
      <c r="X29" s="1044"/>
      <c r="Y29" s="1044"/>
      <c r="Z29" s="1045"/>
      <c r="AA29" s="184"/>
    </row>
    <row r="30" spans="1:27" ht="30" customHeight="1">
      <c r="A30" s="191">
        <f t="shared" si="3"/>
        <v>23</v>
      </c>
      <c r="B30" s="1043"/>
      <c r="C30" s="1043"/>
      <c r="D30" s="1043"/>
      <c r="E30" s="561"/>
      <c r="F30" s="561"/>
      <c r="G30" s="561"/>
      <c r="H30" s="187"/>
      <c r="I30" s="192"/>
      <c r="J30" s="189"/>
      <c r="K30" s="225"/>
      <c r="L30" s="222"/>
      <c r="M30" s="223"/>
      <c r="N30" s="408">
        <f t="shared" si="0"/>
        <v>0</v>
      </c>
      <c r="O30" s="223"/>
      <c r="P30" s="438">
        <f t="shared" si="4"/>
        <v>0</v>
      </c>
      <c r="Q30" s="227"/>
      <c r="R30" s="222"/>
      <c r="S30" s="223"/>
      <c r="T30" s="442">
        <f t="shared" si="1"/>
        <v>0</v>
      </c>
      <c r="U30" s="540"/>
      <c r="V30" s="541"/>
      <c r="W30" s="407">
        <f t="shared" si="2"/>
        <v>0</v>
      </c>
      <c r="X30" s="1044"/>
      <c r="Y30" s="1044"/>
      <c r="Z30" s="1045"/>
      <c r="AA30" s="184"/>
    </row>
    <row r="31" spans="1:27" ht="30" customHeight="1">
      <c r="A31" s="191">
        <f t="shared" si="3"/>
        <v>24</v>
      </c>
      <c r="B31" s="1043"/>
      <c r="C31" s="1043"/>
      <c r="D31" s="1043"/>
      <c r="E31" s="561"/>
      <c r="F31" s="561"/>
      <c r="G31" s="561"/>
      <c r="H31" s="187"/>
      <c r="I31" s="192"/>
      <c r="J31" s="189"/>
      <c r="K31" s="225"/>
      <c r="L31" s="222"/>
      <c r="M31" s="223"/>
      <c r="N31" s="408">
        <f t="shared" si="0"/>
        <v>0</v>
      </c>
      <c r="O31" s="223"/>
      <c r="P31" s="438">
        <f t="shared" si="4"/>
        <v>0</v>
      </c>
      <c r="Q31" s="227"/>
      <c r="R31" s="222"/>
      <c r="S31" s="223"/>
      <c r="T31" s="442">
        <f t="shared" si="1"/>
        <v>0</v>
      </c>
      <c r="U31" s="540"/>
      <c r="V31" s="541"/>
      <c r="W31" s="407">
        <f t="shared" si="2"/>
        <v>0</v>
      </c>
      <c r="X31" s="1044"/>
      <c r="Y31" s="1044"/>
      <c r="Z31" s="1045"/>
      <c r="AA31" s="184"/>
    </row>
    <row r="32" spans="1:27" ht="30" customHeight="1">
      <c r="A32" s="191">
        <f t="shared" si="3"/>
        <v>25</v>
      </c>
      <c r="B32" s="1043"/>
      <c r="C32" s="1043"/>
      <c r="D32" s="1043"/>
      <c r="E32" s="561"/>
      <c r="F32" s="561"/>
      <c r="G32" s="561"/>
      <c r="H32" s="187"/>
      <c r="I32" s="192"/>
      <c r="J32" s="189"/>
      <c r="K32" s="225"/>
      <c r="L32" s="222"/>
      <c r="M32" s="223"/>
      <c r="N32" s="408">
        <f t="shared" si="0"/>
        <v>0</v>
      </c>
      <c r="O32" s="223"/>
      <c r="P32" s="438">
        <f t="shared" si="4"/>
        <v>0</v>
      </c>
      <c r="Q32" s="227"/>
      <c r="R32" s="222"/>
      <c r="S32" s="223"/>
      <c r="T32" s="442">
        <f t="shared" si="1"/>
        <v>0</v>
      </c>
      <c r="U32" s="540"/>
      <c r="V32" s="541"/>
      <c r="W32" s="407">
        <f t="shared" si="2"/>
        <v>0</v>
      </c>
      <c r="X32" s="1044"/>
      <c r="Y32" s="1044"/>
      <c r="Z32" s="1045"/>
      <c r="AA32" s="184"/>
    </row>
    <row r="33" spans="1:28" ht="30" customHeight="1">
      <c r="A33" s="191">
        <f t="shared" si="3"/>
        <v>26</v>
      </c>
      <c r="B33" s="1043"/>
      <c r="C33" s="1043"/>
      <c r="D33" s="1043"/>
      <c r="E33" s="561"/>
      <c r="F33" s="561"/>
      <c r="G33" s="561"/>
      <c r="H33" s="187"/>
      <c r="I33" s="192"/>
      <c r="J33" s="189"/>
      <c r="K33" s="225"/>
      <c r="L33" s="222"/>
      <c r="M33" s="223"/>
      <c r="N33" s="408">
        <f t="shared" si="0"/>
        <v>0</v>
      </c>
      <c r="O33" s="223"/>
      <c r="P33" s="438">
        <f t="shared" si="4"/>
        <v>0</v>
      </c>
      <c r="Q33" s="227"/>
      <c r="R33" s="222"/>
      <c r="S33" s="223"/>
      <c r="T33" s="442">
        <f t="shared" si="1"/>
        <v>0</v>
      </c>
      <c r="U33" s="540"/>
      <c r="V33" s="541"/>
      <c r="W33" s="407">
        <f t="shared" si="2"/>
        <v>0</v>
      </c>
      <c r="X33" s="1044"/>
      <c r="Y33" s="1044"/>
      <c r="Z33" s="1045"/>
      <c r="AA33" s="184"/>
    </row>
    <row r="34" spans="1:28" ht="30" customHeight="1">
      <c r="A34" s="191">
        <f t="shared" si="3"/>
        <v>27</v>
      </c>
      <c r="B34" s="1043"/>
      <c r="C34" s="1043"/>
      <c r="D34" s="1043"/>
      <c r="E34" s="561"/>
      <c r="F34" s="561"/>
      <c r="G34" s="561"/>
      <c r="H34" s="187"/>
      <c r="I34" s="192"/>
      <c r="J34" s="189"/>
      <c r="K34" s="225"/>
      <c r="L34" s="222"/>
      <c r="M34" s="223"/>
      <c r="N34" s="408">
        <f t="shared" si="0"/>
        <v>0</v>
      </c>
      <c r="O34" s="223"/>
      <c r="P34" s="438">
        <f t="shared" si="4"/>
        <v>0</v>
      </c>
      <c r="Q34" s="227"/>
      <c r="R34" s="222"/>
      <c r="S34" s="223"/>
      <c r="T34" s="442">
        <f t="shared" si="1"/>
        <v>0</v>
      </c>
      <c r="U34" s="540"/>
      <c r="V34" s="541"/>
      <c r="W34" s="407">
        <f t="shared" si="2"/>
        <v>0</v>
      </c>
      <c r="X34" s="1044"/>
      <c r="Y34" s="1044"/>
      <c r="Z34" s="1045"/>
      <c r="AA34" s="184"/>
    </row>
    <row r="35" spans="1:28" ht="30" customHeight="1">
      <c r="A35" s="191">
        <f t="shared" si="3"/>
        <v>28</v>
      </c>
      <c r="B35" s="1043"/>
      <c r="C35" s="1043"/>
      <c r="D35" s="1043"/>
      <c r="E35" s="561"/>
      <c r="F35" s="561"/>
      <c r="G35" s="561"/>
      <c r="H35" s="187"/>
      <c r="I35" s="192"/>
      <c r="J35" s="189"/>
      <c r="K35" s="225"/>
      <c r="L35" s="222"/>
      <c r="M35" s="223"/>
      <c r="N35" s="408">
        <f t="shared" si="0"/>
        <v>0</v>
      </c>
      <c r="O35" s="223"/>
      <c r="P35" s="438">
        <f t="shared" si="4"/>
        <v>0</v>
      </c>
      <c r="Q35" s="227"/>
      <c r="R35" s="222"/>
      <c r="S35" s="223"/>
      <c r="T35" s="442">
        <f t="shared" si="1"/>
        <v>0</v>
      </c>
      <c r="U35" s="540"/>
      <c r="V35" s="541"/>
      <c r="W35" s="407">
        <f t="shared" si="2"/>
        <v>0</v>
      </c>
      <c r="X35" s="1044"/>
      <c r="Y35" s="1044"/>
      <c r="Z35" s="1045"/>
      <c r="AA35" s="184"/>
    </row>
    <row r="36" spans="1:28" ht="30" customHeight="1">
      <c r="A36" s="191">
        <f t="shared" si="3"/>
        <v>29</v>
      </c>
      <c r="B36" s="1043"/>
      <c r="C36" s="1043"/>
      <c r="D36" s="1043"/>
      <c r="E36" s="561"/>
      <c r="F36" s="561"/>
      <c r="G36" s="561"/>
      <c r="H36" s="187"/>
      <c r="I36" s="192"/>
      <c r="J36" s="189"/>
      <c r="K36" s="225"/>
      <c r="L36" s="222"/>
      <c r="M36" s="223"/>
      <c r="N36" s="408">
        <f t="shared" si="0"/>
        <v>0</v>
      </c>
      <c r="O36" s="223"/>
      <c r="P36" s="438">
        <f t="shared" si="4"/>
        <v>0</v>
      </c>
      <c r="Q36" s="224"/>
      <c r="R36" s="223"/>
      <c r="S36" s="223"/>
      <c r="T36" s="442">
        <f t="shared" si="1"/>
        <v>0</v>
      </c>
      <c r="U36" s="540"/>
      <c r="V36" s="541"/>
      <c r="W36" s="407">
        <f t="shared" si="2"/>
        <v>0</v>
      </c>
      <c r="X36" s="1044"/>
      <c r="Y36" s="1044"/>
      <c r="Z36" s="1045"/>
      <c r="AA36" s="184"/>
    </row>
    <row r="37" spans="1:28" ht="30" customHeight="1" thickBot="1">
      <c r="A37" s="196">
        <f>A36+1</f>
        <v>30</v>
      </c>
      <c r="B37" s="1028"/>
      <c r="C37" s="1028"/>
      <c r="D37" s="1028"/>
      <c r="E37" s="562"/>
      <c r="F37" s="562"/>
      <c r="G37" s="562"/>
      <c r="H37" s="187"/>
      <c r="I37" s="192"/>
      <c r="J37" s="197"/>
      <c r="K37" s="228"/>
      <c r="L37" s="229"/>
      <c r="M37" s="230"/>
      <c r="N37" s="409">
        <f t="shared" si="0"/>
        <v>0</v>
      </c>
      <c r="O37" s="535"/>
      <c r="P37" s="438">
        <f t="shared" si="4"/>
        <v>0</v>
      </c>
      <c r="Q37" s="232"/>
      <c r="R37" s="233"/>
      <c r="S37" s="234"/>
      <c r="T37" s="443">
        <f t="shared" si="1"/>
        <v>0</v>
      </c>
      <c r="U37" s="542"/>
      <c r="V37" s="543"/>
      <c r="W37" s="412">
        <f>T37-P37-U37-V37</f>
        <v>0</v>
      </c>
      <c r="X37" s="1029"/>
      <c r="Y37" s="1029"/>
      <c r="Z37" s="1030"/>
      <c r="AA37" s="184"/>
    </row>
    <row r="38" spans="1:28" ht="30" customHeight="1" thickBot="1">
      <c r="A38" s="198"/>
      <c r="B38" s="1031" t="s">
        <v>280</v>
      </c>
      <c r="C38" s="1032"/>
      <c r="D38" s="1032"/>
      <c r="E38" s="1032"/>
      <c r="F38" s="1032"/>
      <c r="G38" s="1032"/>
      <c r="H38" s="1032"/>
      <c r="I38" s="1032"/>
      <c r="J38" s="1033"/>
      <c r="K38" s="413">
        <f t="shared" ref="K38:W38" si="5">SUM(K8:K37)</f>
        <v>0</v>
      </c>
      <c r="L38" s="414">
        <f t="shared" si="5"/>
        <v>0</v>
      </c>
      <c r="M38" s="414">
        <f t="shared" si="5"/>
        <v>0</v>
      </c>
      <c r="N38" s="415">
        <f t="shared" si="5"/>
        <v>0</v>
      </c>
      <c r="O38" s="414">
        <f t="shared" si="5"/>
        <v>0</v>
      </c>
      <c r="P38" s="439">
        <f t="shared" si="5"/>
        <v>0</v>
      </c>
      <c r="Q38" s="418">
        <f t="shared" si="5"/>
        <v>0</v>
      </c>
      <c r="R38" s="414">
        <f t="shared" si="5"/>
        <v>0</v>
      </c>
      <c r="S38" s="414">
        <f t="shared" si="5"/>
        <v>0</v>
      </c>
      <c r="T38" s="444">
        <f t="shared" si="5"/>
        <v>0</v>
      </c>
      <c r="U38" s="414">
        <f t="shared" si="5"/>
        <v>0</v>
      </c>
      <c r="V38" s="414">
        <f t="shared" si="5"/>
        <v>0</v>
      </c>
      <c r="W38" s="445">
        <f t="shared" si="5"/>
        <v>0</v>
      </c>
      <c r="X38" s="1034" t="s">
        <v>540</v>
      </c>
      <c r="Y38" s="1035"/>
      <c r="Z38" s="1036"/>
      <c r="AA38" s="184"/>
    </row>
    <row r="39" spans="1:28" s="126" customFormat="1" ht="19.899999999999999" customHeight="1">
      <c r="A39" s="1037" t="s">
        <v>281</v>
      </c>
      <c r="B39" s="1038"/>
      <c r="C39" s="1038"/>
      <c r="D39" s="1038"/>
      <c r="E39" s="1038"/>
      <c r="F39" s="1038"/>
      <c r="G39" s="1038"/>
      <c r="H39" s="1038"/>
      <c r="I39" s="1038"/>
      <c r="J39" s="1038"/>
      <c r="K39" s="1038"/>
      <c r="L39" s="1038"/>
      <c r="M39" s="1038"/>
      <c r="N39" s="1038"/>
      <c r="O39" s="1038"/>
      <c r="P39" s="1038"/>
      <c r="Q39" s="1038"/>
      <c r="R39" s="1038"/>
      <c r="S39" s="1038"/>
      <c r="T39" s="1038"/>
      <c r="U39" s="563"/>
      <c r="V39" s="199"/>
      <c r="W39" s="1039">
        <f>【様式５】実績報告書Ⅰ!Q36</f>
        <v>0</v>
      </c>
      <c r="X39" s="1041" t="s">
        <v>354</v>
      </c>
      <c r="Y39" s="1042"/>
      <c r="Z39" s="1042"/>
      <c r="AA39" s="200"/>
    </row>
    <row r="40" spans="1:28" s="126" customFormat="1" ht="19.899999999999999" customHeight="1" thickBot="1">
      <c r="A40" s="1020" t="s">
        <v>282</v>
      </c>
      <c r="B40" s="1020"/>
      <c r="C40" s="1020"/>
      <c r="D40" s="1020"/>
      <c r="E40" s="1020"/>
      <c r="F40" s="1020"/>
      <c r="G40" s="1020"/>
      <c r="H40" s="1020"/>
      <c r="I40" s="1020"/>
      <c r="J40" s="1020"/>
      <c r="K40" s="1020"/>
      <c r="L40" s="1020"/>
      <c r="M40" s="1020"/>
      <c r="N40" s="1020"/>
      <c r="O40" s="1020"/>
      <c r="P40" s="1020"/>
      <c r="Q40" s="1020"/>
      <c r="R40" s="1020"/>
      <c r="S40" s="1020"/>
      <c r="T40" s="1020"/>
      <c r="U40" s="564"/>
      <c r="V40" s="201"/>
      <c r="W40" s="1040"/>
      <c r="X40" s="1024"/>
      <c r="Y40" s="1025"/>
      <c r="Z40" s="1025"/>
      <c r="AA40" s="200"/>
    </row>
    <row r="41" spans="1:28" s="126" customFormat="1" ht="19.899999999999999" customHeight="1">
      <c r="A41" s="1020" t="s">
        <v>283</v>
      </c>
      <c r="B41" s="1021"/>
      <c r="C41" s="1021"/>
      <c r="D41" s="1021"/>
      <c r="E41" s="1021"/>
      <c r="F41" s="1021"/>
      <c r="G41" s="1021"/>
      <c r="H41" s="1021"/>
      <c r="I41" s="1021"/>
      <c r="J41" s="1021"/>
      <c r="K41" s="1021"/>
      <c r="L41" s="1021"/>
      <c r="M41" s="1021"/>
      <c r="N41" s="1021"/>
      <c r="O41" s="1021"/>
      <c r="P41" s="1021"/>
      <c r="Q41" s="1021"/>
      <c r="R41" s="1021"/>
      <c r="S41" s="1021"/>
      <c r="T41" s="1021"/>
      <c r="U41" s="566"/>
      <c r="V41" s="566"/>
      <c r="W41" s="1022">
        <f>W38+W39</f>
        <v>0</v>
      </c>
      <c r="X41" s="1024" t="s">
        <v>390</v>
      </c>
      <c r="Y41" s="1025"/>
      <c r="Z41" s="1025"/>
      <c r="AA41" s="200"/>
    </row>
    <row r="42" spans="1:28" s="126" customFormat="1" ht="19.899999999999999" customHeight="1" thickBot="1">
      <c r="A42" s="127" t="s">
        <v>284</v>
      </c>
      <c r="B42" s="1026" t="s">
        <v>565</v>
      </c>
      <c r="C42" s="1026"/>
      <c r="D42" s="1026"/>
      <c r="E42" s="1026"/>
      <c r="F42" s="1026"/>
      <c r="G42" s="1026"/>
      <c r="H42" s="1026"/>
      <c r="I42" s="1026"/>
      <c r="J42" s="1026"/>
      <c r="K42" s="1026"/>
      <c r="L42" s="1026"/>
      <c r="M42" s="1026"/>
      <c r="N42" s="1026"/>
      <c r="O42" s="1026"/>
      <c r="P42" s="1026"/>
      <c r="Q42" s="1026"/>
      <c r="R42" s="1026"/>
      <c r="S42" s="1026"/>
      <c r="T42" s="1026"/>
      <c r="U42" s="567"/>
      <c r="V42" s="202"/>
      <c r="W42" s="1023"/>
      <c r="X42" s="1024"/>
      <c r="Y42" s="1025"/>
      <c r="Z42" s="1025"/>
      <c r="AA42" s="200"/>
    </row>
    <row r="43" spans="1:28" s="128" customFormat="1" ht="19.899999999999999" customHeight="1">
      <c r="A43" s="127" t="s">
        <v>285</v>
      </c>
      <c r="B43" s="1027" t="s">
        <v>286</v>
      </c>
      <c r="C43" s="1027"/>
      <c r="D43" s="1027"/>
      <c r="E43" s="1027"/>
      <c r="F43" s="1027"/>
      <c r="G43" s="1027"/>
      <c r="H43" s="1027"/>
      <c r="I43" s="1027"/>
      <c r="J43" s="1027"/>
      <c r="K43" s="1027"/>
      <c r="L43" s="1027"/>
      <c r="M43" s="1027"/>
      <c r="N43" s="1027"/>
      <c r="O43" s="1027"/>
      <c r="P43" s="1027"/>
      <c r="Q43" s="1027"/>
      <c r="R43" s="1027"/>
      <c r="S43" s="1027"/>
      <c r="T43" s="1027"/>
      <c r="U43" s="1027"/>
      <c r="V43" s="1027"/>
      <c r="W43" s="1027"/>
      <c r="X43" s="1027"/>
      <c r="Y43" s="1027"/>
      <c r="Z43" s="1027"/>
      <c r="AA43" s="1027"/>
    </row>
    <row r="44" spans="1:28" s="129" customFormat="1" ht="19.899999999999999" customHeight="1">
      <c r="A44" s="127" t="s">
        <v>287</v>
      </c>
      <c r="B44" s="1018" t="s">
        <v>288</v>
      </c>
      <c r="C44" s="1018"/>
      <c r="D44" s="1018"/>
      <c r="E44" s="1018"/>
      <c r="F44" s="1018"/>
      <c r="G44" s="1018"/>
      <c r="H44" s="1018"/>
      <c r="I44" s="1018"/>
      <c r="J44" s="1018"/>
      <c r="K44" s="1018"/>
      <c r="L44" s="1018"/>
      <c r="M44" s="1018"/>
      <c r="N44" s="1018"/>
      <c r="O44" s="1018"/>
      <c r="P44" s="1018"/>
      <c r="Q44" s="1018"/>
      <c r="R44" s="1018"/>
      <c r="S44" s="1018"/>
      <c r="T44" s="1018"/>
      <c r="U44" s="565"/>
      <c r="V44" s="565"/>
      <c r="W44" s="127"/>
      <c r="X44" s="127"/>
      <c r="Y44" s="127"/>
      <c r="Z44" s="127"/>
      <c r="AA44" s="127"/>
    </row>
    <row r="45" spans="1:28" s="126" customFormat="1" ht="19.899999999999999" customHeight="1">
      <c r="A45" s="127"/>
      <c r="B45" s="1018" t="s">
        <v>289</v>
      </c>
      <c r="C45" s="1018"/>
      <c r="D45" s="1018"/>
      <c r="E45" s="1018"/>
      <c r="F45" s="1018"/>
      <c r="G45" s="1018"/>
      <c r="H45" s="1018"/>
      <c r="I45" s="1018"/>
      <c r="J45" s="1018"/>
      <c r="K45" s="1018"/>
      <c r="L45" s="1018"/>
      <c r="M45" s="1018"/>
      <c r="N45" s="1018"/>
      <c r="O45" s="1018"/>
      <c r="P45" s="1018"/>
      <c r="Q45" s="1018"/>
      <c r="R45" s="1018"/>
      <c r="S45" s="1018"/>
      <c r="T45" s="1018"/>
      <c r="U45" s="565"/>
      <c r="V45" s="565"/>
      <c r="W45" s="127"/>
      <c r="X45" s="127"/>
      <c r="Y45" s="127"/>
      <c r="Z45" s="127"/>
      <c r="AA45" s="127"/>
      <c r="AB45" s="130"/>
    </row>
    <row r="46" spans="1:28" s="126" customFormat="1" ht="19.899999999999999" customHeight="1">
      <c r="A46" s="127" t="s">
        <v>543</v>
      </c>
      <c r="B46" s="1019" t="s">
        <v>544</v>
      </c>
      <c r="C46" s="1019"/>
      <c r="D46" s="1019"/>
      <c r="E46" s="1019"/>
      <c r="F46" s="1019"/>
      <c r="G46" s="1019"/>
      <c r="H46" s="1019"/>
      <c r="I46" s="1019"/>
      <c r="J46" s="1019"/>
      <c r="K46" s="1019"/>
      <c r="L46" s="1019"/>
      <c r="M46" s="1019"/>
      <c r="N46" s="1019"/>
      <c r="O46" s="1019"/>
      <c r="P46" s="1019"/>
      <c r="Q46" s="1019"/>
      <c r="R46" s="1019"/>
      <c r="S46" s="1019"/>
      <c r="T46" s="1019"/>
      <c r="U46" s="1019"/>
      <c r="V46" s="1019"/>
      <c r="W46" s="1019"/>
      <c r="X46" s="1019"/>
      <c r="Y46" s="1019"/>
      <c r="Z46" s="1019"/>
      <c r="AA46" s="1019"/>
    </row>
    <row r="47" spans="1:28" s="126" customFormat="1" ht="19.899999999999999" customHeight="1">
      <c r="A47" s="127" t="s">
        <v>291</v>
      </c>
      <c r="B47" s="127" t="s">
        <v>292</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row>
    <row r="48" spans="1:28" s="126" customFormat="1" ht="19.899999999999999" customHeight="1">
      <c r="A48" s="127" t="s">
        <v>366</v>
      </c>
      <c r="B48" s="127" t="s">
        <v>457</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row>
    <row r="49" spans="1:27" s="126" customFormat="1" ht="19.899999999999999" customHeight="1">
      <c r="A49" s="127" t="s">
        <v>458</v>
      </c>
      <c r="B49" s="127" t="s">
        <v>546</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row>
    <row r="50" spans="1:27" ht="19.899999999999999" customHeight="1">
      <c r="A50" s="131"/>
      <c r="B50" s="132"/>
      <c r="C50" s="203"/>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row>
    <row r="51" spans="1:27" ht="12" customHeight="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1:27" ht="12" customHeight="1">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row>
    <row r="53" spans="1:27" ht="12" customHeight="1">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row>
    <row r="54" spans="1:27" ht="12" customHeight="1">
      <c r="B54" s="134"/>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row>
    <row r="55" spans="1:27">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row>
  </sheetData>
  <sheetProtection algorithmName="SHA-512" hashValue="a2/7bXPCQw46dPSthVayQpfnEeCn+SV7wtO2//GLJqX5wplGEaRi3oVmYggE7EXn40Fj5Wk5Yc7Paib4KjCwwQ==" saltValue="xzznH+ZfPxXaP17X197h2Q==" spinCount="100000" sheet="1" insertRows="0"/>
  <mergeCells count="96">
    <mergeCell ref="B45:T45"/>
    <mergeCell ref="B46:AA46"/>
    <mergeCell ref="A41:T41"/>
    <mergeCell ref="W41:W42"/>
    <mergeCell ref="X41:Z42"/>
    <mergeCell ref="B42:T42"/>
    <mergeCell ref="B43:AA43"/>
    <mergeCell ref="B44:T44"/>
    <mergeCell ref="B37:D37"/>
    <mergeCell ref="X37:Z37"/>
    <mergeCell ref="B38:J38"/>
    <mergeCell ref="X38:Z38"/>
    <mergeCell ref="A39:T39"/>
    <mergeCell ref="W39:W40"/>
    <mergeCell ref="X39:Z40"/>
    <mergeCell ref="A40:T40"/>
    <mergeCell ref="B34:D34"/>
    <mergeCell ref="X34:Z34"/>
    <mergeCell ref="B35:D35"/>
    <mergeCell ref="X35:Z35"/>
    <mergeCell ref="B36:D36"/>
    <mergeCell ref="X36:Z36"/>
    <mergeCell ref="B31:D31"/>
    <mergeCell ref="X31:Z31"/>
    <mergeCell ref="B32:D32"/>
    <mergeCell ref="X32:Z32"/>
    <mergeCell ref="B33:D33"/>
    <mergeCell ref="X33:Z33"/>
    <mergeCell ref="B28:D28"/>
    <mergeCell ref="X28:Z28"/>
    <mergeCell ref="B29:D29"/>
    <mergeCell ref="X29:Z29"/>
    <mergeCell ref="B30:D30"/>
    <mergeCell ref="X30:Z30"/>
    <mergeCell ref="B25:D25"/>
    <mergeCell ref="X25:Z25"/>
    <mergeCell ref="B26:D26"/>
    <mergeCell ref="X26:Z26"/>
    <mergeCell ref="B27:D27"/>
    <mergeCell ref="X27:Z27"/>
    <mergeCell ref="B22:D22"/>
    <mergeCell ref="X22:Z22"/>
    <mergeCell ref="B23:D23"/>
    <mergeCell ref="X23:Z23"/>
    <mergeCell ref="B24:D24"/>
    <mergeCell ref="X24:Z24"/>
    <mergeCell ref="B19:D19"/>
    <mergeCell ref="X19:Z19"/>
    <mergeCell ref="B20:D20"/>
    <mergeCell ref="X20:Z20"/>
    <mergeCell ref="B21:D21"/>
    <mergeCell ref="X21:Z21"/>
    <mergeCell ref="B16:D16"/>
    <mergeCell ref="X16:Z16"/>
    <mergeCell ref="B17:D17"/>
    <mergeCell ref="X17:Z17"/>
    <mergeCell ref="B18:D18"/>
    <mergeCell ref="X18:Z18"/>
    <mergeCell ref="B13:D13"/>
    <mergeCell ref="X13:Z13"/>
    <mergeCell ref="B14:D14"/>
    <mergeCell ref="X14:Z14"/>
    <mergeCell ref="B15:D15"/>
    <mergeCell ref="X15:Z15"/>
    <mergeCell ref="B10:D10"/>
    <mergeCell ref="X10:Z10"/>
    <mergeCell ref="B11:D11"/>
    <mergeCell ref="X11:Z11"/>
    <mergeCell ref="B12:D12"/>
    <mergeCell ref="X12:Z12"/>
    <mergeCell ref="B8:D8"/>
    <mergeCell ref="X8:Z8"/>
    <mergeCell ref="B9:D9"/>
    <mergeCell ref="X9:Z9"/>
    <mergeCell ref="K6:N6"/>
    <mergeCell ref="O6:O7"/>
    <mergeCell ref="P6:P7"/>
    <mergeCell ref="Q6:S6"/>
    <mergeCell ref="T6:T7"/>
    <mergeCell ref="G5:G7"/>
    <mergeCell ref="H5:H7"/>
    <mergeCell ref="I5:I7"/>
    <mergeCell ref="J5:J7"/>
    <mergeCell ref="K5:P5"/>
    <mergeCell ref="W1:W3"/>
    <mergeCell ref="X1:Z3"/>
    <mergeCell ref="A3:M3"/>
    <mergeCell ref="A5:A7"/>
    <mergeCell ref="B5:D7"/>
    <mergeCell ref="E5:E7"/>
    <mergeCell ref="F5:F7"/>
    <mergeCell ref="X5:Z7"/>
    <mergeCell ref="W5:W7"/>
    <mergeCell ref="U5:U7"/>
    <mergeCell ref="V5:V7"/>
    <mergeCell ref="Q5:T5"/>
  </mergeCells>
  <phoneticPr fontId="4"/>
  <conditionalFormatting sqref="B8:Z38">
    <cfRule type="containsBlanks" dxfId="0" priority="1">
      <formula>LEN(TRIM(B8))=0</formula>
    </cfRule>
  </conditionalFormatting>
  <dataValidations count="6">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ErrorMessage="1" sqref="E8:E14 J8:J14">
      <formula1>"○,×"</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54"/>
  <sheetViews>
    <sheetView view="pageBreakPreview" topLeftCell="A2" zoomScale="80" zoomScaleNormal="100" zoomScaleSheetLayoutView="80" workbookViewId="0">
      <selection activeCell="AO45" sqref="AO45"/>
    </sheetView>
  </sheetViews>
  <sheetFormatPr defaultColWidth="9" defaultRowHeight="18" customHeight="1"/>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hidden="1" customHeight="1">
      <c r="P1" s="9"/>
    </row>
    <row r="2" spans="1:35" ht="18" customHeight="1">
      <c r="A2" s="104" t="s">
        <v>577</v>
      </c>
    </row>
    <row r="3" spans="1:35" ht="18" customHeight="1">
      <c r="A3" s="797" t="s">
        <v>314</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row>
    <row r="4" spans="1:35" ht="18" customHeight="1" thickBo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10"/>
    </row>
    <row r="5" spans="1:35" ht="17.25" customHeight="1">
      <c r="B5" s="12"/>
      <c r="C5" s="11"/>
      <c r="D5" s="11"/>
      <c r="E5" s="11"/>
      <c r="F5" s="11"/>
      <c r="G5" s="11"/>
      <c r="H5" s="11"/>
      <c r="I5" s="12"/>
      <c r="J5" s="12"/>
      <c r="K5" s="12"/>
      <c r="L5" s="12"/>
      <c r="M5" s="12"/>
      <c r="N5" s="71"/>
      <c r="O5" s="620" t="s">
        <v>7</v>
      </c>
      <c r="P5" s="621"/>
      <c r="Q5" s="621"/>
      <c r="R5" s="621"/>
      <c r="S5" s="621"/>
      <c r="T5" s="621"/>
      <c r="U5" s="755">
        <f>【様式３】加算人数認定!U8</f>
        <v>0</v>
      </c>
      <c r="V5" s="756"/>
      <c r="W5" s="756"/>
      <c r="X5" s="756"/>
      <c r="Y5" s="756"/>
      <c r="Z5" s="756"/>
      <c r="AA5" s="756"/>
      <c r="AB5" s="756"/>
      <c r="AC5" s="756"/>
      <c r="AD5" s="756"/>
      <c r="AE5" s="756"/>
      <c r="AF5" s="756"/>
      <c r="AG5" s="757"/>
    </row>
    <row r="6" spans="1:35" ht="17.25" customHeight="1">
      <c r="C6" s="11"/>
      <c r="D6" s="11"/>
      <c r="E6" s="11"/>
      <c r="O6" s="608" t="s">
        <v>10</v>
      </c>
      <c r="P6" s="609"/>
      <c r="Q6" s="609"/>
      <c r="R6" s="609"/>
      <c r="S6" s="609"/>
      <c r="T6" s="609"/>
      <c r="U6" s="975">
        <f>【様式３】加算人数認定!U9</f>
        <v>0</v>
      </c>
      <c r="V6" s="976"/>
      <c r="W6" s="976"/>
      <c r="X6" s="976"/>
      <c r="Y6" s="976"/>
      <c r="Z6" s="976"/>
      <c r="AA6" s="976"/>
      <c r="AB6" s="976"/>
      <c r="AC6" s="976"/>
      <c r="AD6" s="976"/>
      <c r="AE6" s="976"/>
      <c r="AF6" s="976"/>
      <c r="AG6" s="977"/>
    </row>
    <row r="7" spans="1:35" ht="17.25" customHeight="1">
      <c r="C7" s="11"/>
      <c r="D7" s="11"/>
      <c r="E7" s="11"/>
      <c r="O7" s="608" t="s">
        <v>51</v>
      </c>
      <c r="P7" s="609"/>
      <c r="Q7" s="609"/>
      <c r="R7" s="609"/>
      <c r="S7" s="609"/>
      <c r="T7" s="609"/>
      <c r="U7" s="975">
        <f>【様式３】加算人数認定!U10</f>
        <v>0</v>
      </c>
      <c r="V7" s="976"/>
      <c r="W7" s="976"/>
      <c r="X7" s="976"/>
      <c r="Y7" s="976"/>
      <c r="Z7" s="976"/>
      <c r="AA7" s="976"/>
      <c r="AB7" s="976"/>
      <c r="AC7" s="976"/>
      <c r="AD7" s="976"/>
      <c r="AE7" s="976"/>
      <c r="AF7" s="976"/>
      <c r="AG7" s="977"/>
    </row>
    <row r="8" spans="1:35" ht="17.25" customHeight="1" thickBot="1">
      <c r="C8" s="11"/>
      <c r="D8" s="11"/>
      <c r="E8" s="11"/>
      <c r="F8" s="72"/>
      <c r="G8" s="72"/>
      <c r="H8" s="72"/>
      <c r="I8" s="72"/>
      <c r="J8" s="72"/>
      <c r="K8" s="72"/>
      <c r="L8" s="11"/>
      <c r="M8" s="11"/>
      <c r="N8" s="11"/>
      <c r="O8" s="613" t="s">
        <v>45</v>
      </c>
      <c r="P8" s="614"/>
      <c r="Q8" s="614"/>
      <c r="R8" s="614"/>
      <c r="S8" s="614"/>
      <c r="T8" s="614"/>
      <c r="U8" s="75">
        <f>【様式３】加算人数認定!U11</f>
        <v>0</v>
      </c>
      <c r="V8" s="74">
        <f>【様式３】加算人数認定!V11</f>
        <v>0</v>
      </c>
      <c r="W8" s="75">
        <f>【様式３】加算人数認定!W11</f>
        <v>0</v>
      </c>
      <c r="X8" s="73">
        <f>【様式３】加算人数認定!X11</f>
        <v>0</v>
      </c>
      <c r="Y8" s="74">
        <f>【様式３】加算人数認定!Y11</f>
        <v>0</v>
      </c>
      <c r="Z8" s="75">
        <f>【様式３】加算人数認定!Z11</f>
        <v>0</v>
      </c>
      <c r="AA8" s="74">
        <f>【様式３】加算人数認定!AA11</f>
        <v>0</v>
      </c>
      <c r="AB8" s="75">
        <f>【様式３】加算人数認定!AB11</f>
        <v>0</v>
      </c>
      <c r="AC8" s="73">
        <f>【様式３】加算人数認定!AC11</f>
        <v>0</v>
      </c>
      <c r="AD8" s="73">
        <f>【様式３】加算人数認定!AD11</f>
        <v>0</v>
      </c>
      <c r="AE8" s="73">
        <f>【様式３】加算人数認定!AE11</f>
        <v>0</v>
      </c>
      <c r="AF8" s="74">
        <f>【様式３】加算人数認定!AF11</f>
        <v>0</v>
      </c>
      <c r="AG8" s="76">
        <f>【様式３】加算人数認定!AG11</f>
        <v>0</v>
      </c>
    </row>
    <row r="9" spans="1:35" ht="18" customHeight="1">
      <c r="A9" s="12"/>
      <c r="B9" s="12"/>
      <c r="C9" s="12"/>
      <c r="D9" s="12"/>
      <c r="E9" s="12"/>
      <c r="F9" s="12"/>
      <c r="G9" s="12"/>
      <c r="H9" s="12"/>
      <c r="I9" s="12"/>
      <c r="J9" s="12"/>
      <c r="K9" s="12"/>
      <c r="L9" s="12"/>
      <c r="M9" s="12"/>
      <c r="N9" s="12"/>
      <c r="O9" s="12"/>
      <c r="P9" s="12"/>
      <c r="Q9" s="550"/>
      <c r="R9" s="550"/>
      <c r="S9" s="550"/>
      <c r="T9" s="550"/>
      <c r="U9" s="550"/>
      <c r="V9" s="550"/>
      <c r="W9" s="550"/>
      <c r="X9" s="550"/>
      <c r="Y9" s="15"/>
      <c r="Z9" s="15"/>
      <c r="AA9" s="15"/>
      <c r="AB9" s="15"/>
      <c r="AC9" s="15"/>
      <c r="AD9" s="15"/>
      <c r="AE9" s="15"/>
    </row>
    <row r="10" spans="1:35" ht="18" customHeight="1" thickBot="1">
      <c r="A10" s="1" t="s">
        <v>13</v>
      </c>
    </row>
    <row r="11" spans="1:35" ht="18" customHeight="1" thickBot="1">
      <c r="B11" s="163" t="s">
        <v>14</v>
      </c>
      <c r="C11" s="1429" t="s">
        <v>241</v>
      </c>
      <c r="D11" s="1430"/>
      <c r="E11" s="1430"/>
      <c r="F11" s="1430"/>
      <c r="G11" s="1430"/>
      <c r="H11" s="1430"/>
      <c r="I11" s="1430"/>
      <c r="J11" s="1430"/>
      <c r="K11" s="1430"/>
      <c r="L11" s="1430"/>
      <c r="M11" s="1430"/>
      <c r="N11" s="1430"/>
      <c r="O11" s="1431"/>
      <c r="P11" s="1441"/>
      <c r="Q11" s="1442"/>
      <c r="R11" s="1442"/>
      <c r="S11" s="1443"/>
      <c r="AI11" s="1" t="s">
        <v>356</v>
      </c>
    </row>
    <row r="12" spans="1:35" ht="18" customHeight="1" thickBot="1">
      <c r="B12" s="1426" t="s">
        <v>246</v>
      </c>
      <c r="C12" s="1444" t="s">
        <v>385</v>
      </c>
      <c r="D12" s="1445"/>
      <c r="E12" s="1445"/>
      <c r="F12" s="1445"/>
      <c r="G12" s="1445"/>
      <c r="H12" s="1445"/>
      <c r="I12" s="1445"/>
      <c r="J12" s="1445"/>
      <c r="K12" s="1445"/>
      <c r="L12" s="1445"/>
      <c r="M12" s="1445"/>
      <c r="N12" s="1445"/>
      <c r="O12" s="1446"/>
      <c r="P12" s="716" t="s">
        <v>140</v>
      </c>
      <c r="Q12" s="713"/>
      <c r="R12" s="113"/>
      <c r="S12" s="164" t="s">
        <v>52</v>
      </c>
      <c r="T12" s="1428" t="s">
        <v>139</v>
      </c>
      <c r="U12" s="1428"/>
      <c r="V12" s="69"/>
      <c r="W12" s="146" t="s">
        <v>52</v>
      </c>
      <c r="X12" s="115"/>
      <c r="Y12" s="13"/>
      <c r="Z12" s="13"/>
      <c r="AA12" s="13"/>
      <c r="AB12" s="13"/>
      <c r="AC12" s="13"/>
      <c r="AD12" s="13"/>
      <c r="AE12" s="13"/>
      <c r="AF12" s="13"/>
      <c r="AG12" s="13"/>
      <c r="AI12" s="1" t="s">
        <v>357</v>
      </c>
    </row>
    <row r="13" spans="1:35" ht="18" customHeight="1">
      <c r="B13" s="1427"/>
      <c r="C13" s="1444"/>
      <c r="D13" s="1445"/>
      <c r="E13" s="1445"/>
      <c r="F13" s="1445"/>
      <c r="G13" s="1445"/>
      <c r="H13" s="1445"/>
      <c r="I13" s="1445"/>
      <c r="J13" s="1445"/>
      <c r="K13" s="1445"/>
      <c r="L13" s="1445"/>
      <c r="M13" s="1445"/>
      <c r="N13" s="1445"/>
      <c r="O13" s="1446"/>
      <c r="P13" s="1433"/>
      <c r="Q13" s="1434"/>
      <c r="R13" s="1434"/>
      <c r="S13" s="1434"/>
      <c r="T13" s="1434"/>
      <c r="U13" s="1434"/>
      <c r="V13" s="1434"/>
      <c r="W13" s="1434"/>
      <c r="X13" s="1440"/>
      <c r="Y13" s="1440"/>
      <c r="Z13" s="1440"/>
      <c r="AA13" s="1440"/>
      <c r="AB13" s="1440"/>
      <c r="AC13" s="1440"/>
      <c r="AD13" s="1440"/>
      <c r="AE13" s="1440"/>
      <c r="AF13" s="1440"/>
      <c r="AG13" s="77" t="s">
        <v>18</v>
      </c>
    </row>
    <row r="14" spans="1:35" ht="33.950000000000003" customHeight="1" thickBot="1">
      <c r="B14" s="594" t="s">
        <v>355</v>
      </c>
      <c r="C14" s="144"/>
      <c r="D14" s="205"/>
      <c r="E14" s="1432" t="s">
        <v>386</v>
      </c>
      <c r="F14" s="983"/>
      <c r="G14" s="983"/>
      <c r="H14" s="983"/>
      <c r="I14" s="983"/>
      <c r="J14" s="983"/>
      <c r="K14" s="983"/>
      <c r="L14" s="983"/>
      <c r="M14" s="983"/>
      <c r="N14" s="983"/>
      <c r="O14" s="984"/>
      <c r="P14" s="1433"/>
      <c r="Q14" s="1434"/>
      <c r="R14" s="1434"/>
      <c r="S14" s="1434"/>
      <c r="T14" s="1434"/>
      <c r="U14" s="1434"/>
      <c r="V14" s="1434"/>
      <c r="W14" s="1434"/>
      <c r="X14" s="1434"/>
      <c r="Y14" s="1434"/>
      <c r="Z14" s="1434"/>
      <c r="AA14" s="1434"/>
      <c r="AB14" s="1434"/>
      <c r="AC14" s="1434"/>
      <c r="AD14" s="1434"/>
      <c r="AE14" s="1434"/>
      <c r="AF14" s="1434"/>
      <c r="AG14" s="78" t="s">
        <v>18</v>
      </c>
    </row>
    <row r="15" spans="1:35" ht="18" customHeight="1" thickBot="1">
      <c r="B15" s="165" t="s">
        <v>28</v>
      </c>
      <c r="C15" s="1437" t="s">
        <v>17</v>
      </c>
      <c r="D15" s="1438"/>
      <c r="E15" s="1438"/>
      <c r="F15" s="1438"/>
      <c r="G15" s="1438"/>
      <c r="H15" s="1438"/>
      <c r="I15" s="1438"/>
      <c r="J15" s="1438"/>
      <c r="K15" s="1438"/>
      <c r="L15" s="1438"/>
      <c r="M15" s="1438"/>
      <c r="N15" s="1438"/>
      <c r="O15" s="1439"/>
      <c r="P15" s="1447" t="s">
        <v>378</v>
      </c>
      <c r="Q15" s="1448"/>
      <c r="R15" s="1448"/>
      <c r="S15" s="1448"/>
      <c r="T15" s="1448"/>
      <c r="U15" s="1448"/>
      <c r="V15" s="1448"/>
      <c r="W15" s="1448"/>
      <c r="X15" s="1448"/>
      <c r="Y15" s="1448"/>
      <c r="Z15" s="1448"/>
      <c r="AA15" s="1448"/>
      <c r="AB15" s="1448"/>
      <c r="AC15" s="446" t="s">
        <v>244</v>
      </c>
      <c r="AD15" s="593"/>
      <c r="AE15" s="166" t="s">
        <v>245</v>
      </c>
      <c r="AF15" s="446"/>
      <c r="AG15" s="447" t="s">
        <v>243</v>
      </c>
    </row>
    <row r="16" spans="1:35" ht="45" customHeight="1">
      <c r="B16" s="264" t="s">
        <v>284</v>
      </c>
      <c r="C16" s="1297" t="s">
        <v>528</v>
      </c>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row>
    <row r="17" spans="1:33" s="80" customFormat="1" ht="18.75" customHeight="1">
      <c r="B17" s="261" t="s">
        <v>347</v>
      </c>
      <c r="C17" s="1449" t="s">
        <v>480</v>
      </c>
      <c r="D17" s="1449"/>
      <c r="E17" s="1449"/>
      <c r="F17" s="1449"/>
      <c r="G17" s="1449"/>
      <c r="H17" s="1449"/>
      <c r="I17" s="1449"/>
      <c r="J17" s="1449"/>
      <c r="K17" s="1449"/>
      <c r="L17" s="1449"/>
      <c r="M17" s="1449"/>
      <c r="N17" s="1449"/>
      <c r="O17" s="1449"/>
      <c r="P17" s="1449"/>
      <c r="Q17" s="1449"/>
      <c r="R17" s="1449"/>
      <c r="S17" s="1449"/>
      <c r="T17" s="1449"/>
      <c r="U17" s="1449"/>
      <c r="V17" s="1449"/>
      <c r="W17" s="1449"/>
      <c r="X17" s="1449"/>
      <c r="Y17" s="1449"/>
      <c r="Z17" s="1449"/>
      <c r="AA17" s="1449"/>
      <c r="AB17" s="1449"/>
      <c r="AC17" s="1449"/>
      <c r="AD17" s="1449"/>
      <c r="AE17" s="1449"/>
      <c r="AF17" s="1449"/>
      <c r="AG17" s="1449"/>
    </row>
    <row r="18" spans="1:33" ht="9.9499999999999993" customHeight="1">
      <c r="B18" s="81"/>
      <c r="C18" s="82"/>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4"/>
    </row>
    <row r="19" spans="1:33" s="100" customFormat="1" ht="17.100000000000001" customHeight="1" thickBot="1">
      <c r="A19" s="101" t="s">
        <v>470</v>
      </c>
      <c r="B19" s="148"/>
      <c r="C19" s="147"/>
      <c r="D19" s="147"/>
      <c r="E19" s="147"/>
      <c r="F19" s="147"/>
      <c r="G19" s="147"/>
      <c r="H19" s="147"/>
      <c r="I19" s="147"/>
      <c r="J19" s="147"/>
      <c r="K19" s="147"/>
      <c r="L19" s="147"/>
      <c r="M19" s="147"/>
      <c r="N19" s="147"/>
      <c r="O19" s="147"/>
      <c r="P19" s="308"/>
      <c r="Q19" s="308"/>
      <c r="R19" s="308"/>
      <c r="S19" s="308"/>
      <c r="T19" s="308"/>
      <c r="U19" s="308"/>
      <c r="V19" s="308"/>
      <c r="W19" s="308"/>
      <c r="X19" s="308"/>
      <c r="Y19" s="308"/>
      <c r="Z19" s="308"/>
      <c r="AA19" s="308"/>
      <c r="AB19" s="308"/>
      <c r="AC19" s="308"/>
      <c r="AD19" s="308"/>
      <c r="AE19" s="308"/>
      <c r="AF19" s="308"/>
      <c r="AG19" s="308"/>
    </row>
    <row r="20" spans="1:33" s="96" customFormat="1" ht="33.950000000000003" customHeight="1">
      <c r="B20" s="596" t="s">
        <v>14</v>
      </c>
      <c r="C20" s="1015" t="s">
        <v>472</v>
      </c>
      <c r="D20" s="1361"/>
      <c r="E20" s="1361"/>
      <c r="F20" s="1361"/>
      <c r="G20" s="1361"/>
      <c r="H20" s="1361"/>
      <c r="I20" s="1361"/>
      <c r="J20" s="1361"/>
      <c r="K20" s="1361"/>
      <c r="L20" s="1361"/>
      <c r="M20" s="1361"/>
      <c r="N20" s="1361"/>
      <c r="O20" s="1362"/>
      <c r="P20" s="1377">
        <f>ROUNDDOWN(P21+P29,-3)</f>
        <v>0</v>
      </c>
      <c r="Q20" s="1378"/>
      <c r="R20" s="1378"/>
      <c r="S20" s="1378"/>
      <c r="T20" s="1378"/>
      <c r="U20" s="1378"/>
      <c r="V20" s="1378"/>
      <c r="W20" s="1378"/>
      <c r="X20" s="1378"/>
      <c r="Y20" s="1378"/>
      <c r="Z20" s="1378"/>
      <c r="AA20" s="1378"/>
      <c r="AB20" s="1378"/>
      <c r="AC20" s="1378"/>
      <c r="AD20" s="1378"/>
      <c r="AE20" s="1378"/>
      <c r="AF20" s="1378"/>
      <c r="AG20" s="547" t="s">
        <v>18</v>
      </c>
    </row>
    <row r="21" spans="1:33" s="96" customFormat="1" ht="17.100000000000001" customHeight="1">
      <c r="B21" s="204"/>
      <c r="C21" s="100"/>
      <c r="D21" s="149" t="s">
        <v>473</v>
      </c>
      <c r="E21" s="150"/>
      <c r="F21" s="150"/>
      <c r="G21" s="150"/>
      <c r="H21" s="150"/>
      <c r="I21" s="150"/>
      <c r="J21" s="150"/>
      <c r="K21" s="150"/>
      <c r="L21" s="150"/>
      <c r="M21" s="150"/>
      <c r="N21" s="150"/>
      <c r="O21" s="151"/>
      <c r="P21" s="1379">
        <f>P22-P23-P25-P28</f>
        <v>0</v>
      </c>
      <c r="Q21" s="1380"/>
      <c r="R21" s="1380"/>
      <c r="S21" s="1380"/>
      <c r="T21" s="1380"/>
      <c r="U21" s="1380"/>
      <c r="V21" s="1380"/>
      <c r="W21" s="1380"/>
      <c r="X21" s="1380"/>
      <c r="Y21" s="1380"/>
      <c r="Z21" s="1380"/>
      <c r="AA21" s="1380"/>
      <c r="AB21" s="1380"/>
      <c r="AC21" s="1380"/>
      <c r="AD21" s="1380"/>
      <c r="AE21" s="1380"/>
      <c r="AF21" s="1380"/>
      <c r="AG21" s="78" t="s">
        <v>18</v>
      </c>
    </row>
    <row r="22" spans="1:33" s="96" customFormat="1" ht="59.25" customHeight="1">
      <c r="B22" s="204"/>
      <c r="C22" s="100"/>
      <c r="D22" s="152"/>
      <c r="E22" s="953" t="s">
        <v>462</v>
      </c>
      <c r="F22" s="954"/>
      <c r="G22" s="954"/>
      <c r="H22" s="954"/>
      <c r="I22" s="954"/>
      <c r="J22" s="954"/>
      <c r="K22" s="954"/>
      <c r="L22" s="954"/>
      <c r="M22" s="954"/>
      <c r="N22" s="954"/>
      <c r="O22" s="955"/>
      <c r="P22" s="1435"/>
      <c r="Q22" s="1436"/>
      <c r="R22" s="1436"/>
      <c r="S22" s="1436"/>
      <c r="T22" s="1436"/>
      <c r="U22" s="1436"/>
      <c r="V22" s="1436"/>
      <c r="W22" s="1436"/>
      <c r="X22" s="1436"/>
      <c r="Y22" s="1436"/>
      <c r="Z22" s="1436"/>
      <c r="AA22" s="1436"/>
      <c r="AB22" s="1436"/>
      <c r="AC22" s="1436"/>
      <c r="AD22" s="1436"/>
      <c r="AE22" s="1436"/>
      <c r="AF22" s="1436"/>
      <c r="AG22" s="78" t="s">
        <v>18</v>
      </c>
    </row>
    <row r="23" spans="1:33" s="96" customFormat="1" ht="33.75" customHeight="1">
      <c r="B23" s="204"/>
      <c r="C23" s="100"/>
      <c r="D23" s="152"/>
      <c r="E23" s="953" t="s">
        <v>461</v>
      </c>
      <c r="F23" s="954"/>
      <c r="G23" s="954"/>
      <c r="H23" s="954"/>
      <c r="I23" s="954"/>
      <c r="J23" s="954"/>
      <c r="K23" s="954"/>
      <c r="L23" s="954"/>
      <c r="M23" s="954"/>
      <c r="N23" s="954"/>
      <c r="O23" s="955"/>
      <c r="P23" s="1435"/>
      <c r="Q23" s="1436"/>
      <c r="R23" s="1436"/>
      <c r="S23" s="1436"/>
      <c r="T23" s="1436"/>
      <c r="U23" s="1436"/>
      <c r="V23" s="1436"/>
      <c r="W23" s="1436"/>
      <c r="X23" s="1436"/>
      <c r="Y23" s="1436"/>
      <c r="Z23" s="1436"/>
      <c r="AA23" s="1436"/>
      <c r="AB23" s="1436"/>
      <c r="AC23" s="1436"/>
      <c r="AD23" s="1436"/>
      <c r="AE23" s="1436"/>
      <c r="AF23" s="1436"/>
      <c r="AG23" s="78" t="s">
        <v>18</v>
      </c>
    </row>
    <row r="24" spans="1:33" s="96" customFormat="1" ht="39" hidden="1" customHeight="1">
      <c r="B24" s="204"/>
      <c r="C24" s="100"/>
      <c r="D24" s="152"/>
      <c r="E24" s="153" t="s">
        <v>239</v>
      </c>
      <c r="F24" s="937" t="s">
        <v>238</v>
      </c>
      <c r="G24" s="1323"/>
      <c r="H24" s="1323"/>
      <c r="I24" s="1323"/>
      <c r="J24" s="1323"/>
      <c r="K24" s="1323"/>
      <c r="L24" s="1323"/>
      <c r="M24" s="1323"/>
      <c r="N24" s="1323"/>
      <c r="O24" s="1324"/>
      <c r="P24" s="448"/>
      <c r="Q24" s="449"/>
      <c r="R24" s="449"/>
      <c r="S24" s="449"/>
      <c r="T24" s="449"/>
      <c r="U24" s="449"/>
      <c r="V24" s="449"/>
      <c r="W24" s="449"/>
      <c r="X24" s="449"/>
      <c r="Y24" s="449"/>
      <c r="Z24" s="449"/>
      <c r="AA24" s="449"/>
      <c r="AB24" s="449"/>
      <c r="AC24" s="449"/>
      <c r="AD24" s="449"/>
      <c r="AE24" s="449"/>
      <c r="AF24" s="449"/>
      <c r="AG24" s="78" t="s">
        <v>18</v>
      </c>
    </row>
    <row r="25" spans="1:33" s="96" customFormat="1" ht="17.100000000000001" customHeight="1">
      <c r="B25" s="204"/>
      <c r="C25" s="100"/>
      <c r="D25" s="154"/>
      <c r="E25" s="555" t="s">
        <v>460</v>
      </c>
      <c r="F25" s="155"/>
      <c r="G25" s="341"/>
      <c r="H25" s="341"/>
      <c r="I25" s="341"/>
      <c r="J25" s="341"/>
      <c r="K25" s="341"/>
      <c r="L25" s="341"/>
      <c r="M25" s="341"/>
      <c r="N25" s="341"/>
      <c r="O25" s="342"/>
      <c r="P25" s="1359">
        <f>P26+P27</f>
        <v>0</v>
      </c>
      <c r="Q25" s="1360"/>
      <c r="R25" s="1360"/>
      <c r="S25" s="1360"/>
      <c r="T25" s="1360"/>
      <c r="U25" s="1360"/>
      <c r="V25" s="1360"/>
      <c r="W25" s="1360"/>
      <c r="X25" s="1360"/>
      <c r="Y25" s="1360"/>
      <c r="Z25" s="1360"/>
      <c r="AA25" s="1360"/>
      <c r="AB25" s="1360"/>
      <c r="AC25" s="1360"/>
      <c r="AD25" s="1360"/>
      <c r="AE25" s="1360"/>
      <c r="AF25" s="1360"/>
      <c r="AG25" s="79" t="s">
        <v>18</v>
      </c>
    </row>
    <row r="26" spans="1:33" s="96" customFormat="1" ht="76.5" customHeight="1">
      <c r="B26" s="204"/>
      <c r="C26" s="100"/>
      <c r="D26" s="152"/>
      <c r="E26" s="156"/>
      <c r="F26" s="939" t="s">
        <v>559</v>
      </c>
      <c r="G26" s="940"/>
      <c r="H26" s="940"/>
      <c r="I26" s="940"/>
      <c r="J26" s="940"/>
      <c r="K26" s="940"/>
      <c r="L26" s="940"/>
      <c r="M26" s="940"/>
      <c r="N26" s="940"/>
      <c r="O26" s="941"/>
      <c r="P26" s="1435"/>
      <c r="Q26" s="1436"/>
      <c r="R26" s="1436"/>
      <c r="S26" s="1436"/>
      <c r="T26" s="1436"/>
      <c r="U26" s="1436"/>
      <c r="V26" s="1436"/>
      <c r="W26" s="1436"/>
      <c r="X26" s="1436"/>
      <c r="Y26" s="1436"/>
      <c r="Z26" s="1436"/>
      <c r="AA26" s="1436"/>
      <c r="AB26" s="1436"/>
      <c r="AC26" s="1436"/>
      <c r="AD26" s="1436"/>
      <c r="AE26" s="1436"/>
      <c r="AF26" s="1436"/>
      <c r="AG26" s="77" t="s">
        <v>18</v>
      </c>
    </row>
    <row r="27" spans="1:33" s="96" customFormat="1" ht="45" customHeight="1">
      <c r="B27" s="204"/>
      <c r="C27" s="100"/>
      <c r="D27" s="152"/>
      <c r="E27" s="157"/>
      <c r="F27" s="936" t="s">
        <v>471</v>
      </c>
      <c r="G27" s="937"/>
      <c r="H27" s="937"/>
      <c r="I27" s="937"/>
      <c r="J27" s="937"/>
      <c r="K27" s="937"/>
      <c r="L27" s="937"/>
      <c r="M27" s="937"/>
      <c r="N27" s="937"/>
      <c r="O27" s="938"/>
      <c r="P27" s="1435"/>
      <c r="Q27" s="1436"/>
      <c r="R27" s="1436"/>
      <c r="S27" s="1436"/>
      <c r="T27" s="1436"/>
      <c r="U27" s="1436"/>
      <c r="V27" s="1436"/>
      <c r="W27" s="1436"/>
      <c r="X27" s="1436"/>
      <c r="Y27" s="1436"/>
      <c r="Z27" s="1436"/>
      <c r="AA27" s="1436"/>
      <c r="AB27" s="1436"/>
      <c r="AC27" s="1436"/>
      <c r="AD27" s="1436"/>
      <c r="AE27" s="1436"/>
      <c r="AF27" s="1436"/>
      <c r="AG27" s="78" t="s">
        <v>18</v>
      </c>
    </row>
    <row r="28" spans="1:33" s="96" customFormat="1" ht="69.95" customHeight="1">
      <c r="B28" s="204"/>
      <c r="C28" s="100"/>
      <c r="D28" s="158"/>
      <c r="E28" s="939" t="s">
        <v>464</v>
      </c>
      <c r="F28" s="940"/>
      <c r="G28" s="940"/>
      <c r="H28" s="940"/>
      <c r="I28" s="940"/>
      <c r="J28" s="940"/>
      <c r="K28" s="940"/>
      <c r="L28" s="940"/>
      <c r="M28" s="940"/>
      <c r="N28" s="940"/>
      <c r="O28" s="941"/>
      <c r="P28" s="1435"/>
      <c r="Q28" s="1436"/>
      <c r="R28" s="1436"/>
      <c r="S28" s="1436"/>
      <c r="T28" s="1436"/>
      <c r="U28" s="1436"/>
      <c r="V28" s="1436"/>
      <c r="W28" s="1436"/>
      <c r="X28" s="1436"/>
      <c r="Y28" s="1436"/>
      <c r="Z28" s="1436"/>
      <c r="AA28" s="1436"/>
      <c r="AB28" s="1436"/>
      <c r="AC28" s="1436"/>
      <c r="AD28" s="1436"/>
      <c r="AE28" s="1436"/>
      <c r="AF28" s="1436"/>
      <c r="AG28" s="78" t="s">
        <v>18</v>
      </c>
    </row>
    <row r="29" spans="1:33" s="96" customFormat="1" ht="17.100000000000001" customHeight="1" thickBot="1">
      <c r="B29" s="159"/>
      <c r="C29" s="160"/>
      <c r="D29" s="556" t="s">
        <v>474</v>
      </c>
      <c r="E29" s="557"/>
      <c r="F29" s="557"/>
      <c r="G29" s="557"/>
      <c r="H29" s="557"/>
      <c r="I29" s="557"/>
      <c r="J29" s="557"/>
      <c r="K29" s="557"/>
      <c r="L29" s="557"/>
      <c r="M29" s="557"/>
      <c r="N29" s="557"/>
      <c r="O29" s="590"/>
      <c r="P29" s="994"/>
      <c r="Q29" s="995"/>
      <c r="R29" s="995"/>
      <c r="S29" s="995"/>
      <c r="T29" s="995"/>
      <c r="U29" s="995"/>
      <c r="V29" s="995"/>
      <c r="W29" s="995"/>
      <c r="X29" s="995"/>
      <c r="Y29" s="995"/>
      <c r="Z29" s="995"/>
      <c r="AA29" s="995"/>
      <c r="AB29" s="995"/>
      <c r="AC29" s="995"/>
      <c r="AD29" s="995"/>
      <c r="AE29" s="995"/>
      <c r="AF29" s="995"/>
      <c r="AG29" s="114" t="s">
        <v>18</v>
      </c>
    </row>
    <row r="30" spans="1:33" ht="9.9499999999999993" customHeight="1"/>
    <row r="31" spans="1:33" s="80" customFormat="1" ht="18" customHeight="1" thickBot="1">
      <c r="A31" s="1" t="s">
        <v>466</v>
      </c>
      <c r="AG31" s="138"/>
    </row>
    <row r="32" spans="1:33" s="80" customFormat="1" ht="18" customHeight="1">
      <c r="B32" s="601" t="s">
        <v>136</v>
      </c>
      <c r="C32" s="1371" t="s">
        <v>135</v>
      </c>
      <c r="D32" s="1372"/>
      <c r="E32" s="1372"/>
      <c r="F32" s="1372"/>
      <c r="G32" s="1372"/>
      <c r="H32" s="1372"/>
      <c r="I32" s="1372"/>
      <c r="J32" s="1372"/>
      <c r="K32" s="1372"/>
      <c r="L32" s="1372"/>
      <c r="M32" s="1372"/>
      <c r="N32" s="1372"/>
      <c r="O32" s="1373"/>
      <c r="P32" s="1012">
        <f>IFERROR(VLOOKUP(U6,【様式６別添２】一覧表!D10:H17,2,),0)</f>
        <v>0</v>
      </c>
      <c r="Q32" s="1013"/>
      <c r="R32" s="1013"/>
      <c r="S32" s="1013"/>
      <c r="T32" s="1013"/>
      <c r="U32" s="1013"/>
      <c r="V32" s="1013"/>
      <c r="W32" s="1013"/>
      <c r="X32" s="1013"/>
      <c r="Y32" s="1013"/>
      <c r="Z32" s="1013"/>
      <c r="AA32" s="1013"/>
      <c r="AB32" s="1013"/>
      <c r="AC32" s="1013"/>
      <c r="AD32" s="1013"/>
      <c r="AE32" s="1013"/>
      <c r="AF32" s="1014"/>
      <c r="AG32" s="111" t="s">
        <v>18</v>
      </c>
    </row>
    <row r="33" spans="1:36" s="80" customFormat="1" ht="18" customHeight="1">
      <c r="B33" s="594"/>
      <c r="C33" s="265"/>
      <c r="D33" s="266"/>
      <c r="E33" s="266"/>
      <c r="F33" s="266"/>
      <c r="G33" s="1001" t="s">
        <v>493</v>
      </c>
      <c r="H33" s="1002"/>
      <c r="I33" s="1002"/>
      <c r="J33" s="1002"/>
      <c r="K33" s="1002"/>
      <c r="L33" s="1002"/>
      <c r="M33" s="1002"/>
      <c r="N33" s="1002"/>
      <c r="O33" s="1006"/>
      <c r="P33" s="945">
        <f>IFERROR(VLOOKUP(U6,【様式６別添２】一覧表!D10:H17,3,),0)</f>
        <v>0</v>
      </c>
      <c r="Q33" s="946"/>
      <c r="R33" s="946"/>
      <c r="S33" s="946"/>
      <c r="T33" s="946"/>
      <c r="U33" s="946"/>
      <c r="V33" s="946"/>
      <c r="W33" s="946"/>
      <c r="X33" s="946"/>
      <c r="Y33" s="946"/>
      <c r="Z33" s="946"/>
      <c r="AA33" s="946"/>
      <c r="AB33" s="946"/>
      <c r="AC33" s="946"/>
      <c r="AD33" s="946"/>
      <c r="AE33" s="946"/>
      <c r="AF33" s="947"/>
      <c r="AG33" s="137" t="s">
        <v>18</v>
      </c>
    </row>
    <row r="34" spans="1:36" s="80" customFormat="1" ht="18" customHeight="1">
      <c r="B34" s="586" t="s">
        <v>328</v>
      </c>
      <c r="C34" s="942" t="s">
        <v>327</v>
      </c>
      <c r="D34" s="943"/>
      <c r="E34" s="943"/>
      <c r="F34" s="943"/>
      <c r="G34" s="943"/>
      <c r="H34" s="943"/>
      <c r="I34" s="943"/>
      <c r="J34" s="943"/>
      <c r="K34" s="943"/>
      <c r="L34" s="943"/>
      <c r="M34" s="943"/>
      <c r="N34" s="943"/>
      <c r="O34" s="944"/>
      <c r="P34" s="945">
        <f>IFERROR(VLOOKUP(U6,【様式６別添２】一覧表!D10:H17,4,),0)</f>
        <v>0</v>
      </c>
      <c r="Q34" s="946"/>
      <c r="R34" s="946"/>
      <c r="S34" s="946"/>
      <c r="T34" s="946"/>
      <c r="U34" s="946"/>
      <c r="V34" s="946"/>
      <c r="W34" s="946"/>
      <c r="X34" s="946"/>
      <c r="Y34" s="946"/>
      <c r="Z34" s="946"/>
      <c r="AA34" s="946"/>
      <c r="AB34" s="946"/>
      <c r="AC34" s="946"/>
      <c r="AD34" s="946"/>
      <c r="AE34" s="946"/>
      <c r="AF34" s="947"/>
      <c r="AG34" s="137" t="s">
        <v>18</v>
      </c>
    </row>
    <row r="35" spans="1:36" s="80" customFormat="1" ht="18" customHeight="1" thickBot="1">
      <c r="B35" s="595"/>
      <c r="C35" s="267"/>
      <c r="D35" s="268"/>
      <c r="E35" s="268"/>
      <c r="F35" s="268"/>
      <c r="G35" s="1007" t="s">
        <v>494</v>
      </c>
      <c r="H35" s="1008"/>
      <c r="I35" s="1008"/>
      <c r="J35" s="1008"/>
      <c r="K35" s="1008"/>
      <c r="L35" s="1008"/>
      <c r="M35" s="1008"/>
      <c r="N35" s="1008"/>
      <c r="O35" s="1009"/>
      <c r="P35" s="989">
        <f>IFERROR(VLOOKUP(U6,【様式６別添２】一覧表!D10:H17,5,),0)</f>
        <v>0</v>
      </c>
      <c r="Q35" s="990"/>
      <c r="R35" s="990"/>
      <c r="S35" s="990"/>
      <c r="T35" s="990"/>
      <c r="U35" s="990"/>
      <c r="V35" s="990"/>
      <c r="W35" s="990"/>
      <c r="X35" s="990"/>
      <c r="Y35" s="990"/>
      <c r="Z35" s="990"/>
      <c r="AA35" s="990"/>
      <c r="AB35" s="990"/>
      <c r="AC35" s="990"/>
      <c r="AD35" s="990"/>
      <c r="AE35" s="990"/>
      <c r="AF35" s="991"/>
      <c r="AG35" s="85" t="s">
        <v>18</v>
      </c>
    </row>
    <row r="36" spans="1:36" s="86" customFormat="1" ht="18" customHeight="1">
      <c r="B36" s="87" t="s">
        <v>161</v>
      </c>
      <c r="C36" s="1391" t="s">
        <v>529</v>
      </c>
      <c r="D36" s="1421"/>
      <c r="E36" s="1421"/>
      <c r="F36" s="1421"/>
      <c r="G36" s="1421"/>
      <c r="H36" s="1421"/>
      <c r="I36" s="1421"/>
      <c r="J36" s="1421"/>
      <c r="K36" s="1421"/>
      <c r="L36" s="1421"/>
      <c r="M36" s="1421"/>
      <c r="N36" s="1421"/>
      <c r="O36" s="1421"/>
      <c r="P36" s="1421"/>
      <c r="Q36" s="1421"/>
      <c r="R36" s="1421"/>
      <c r="S36" s="1421"/>
      <c r="T36" s="1421"/>
      <c r="U36" s="1421"/>
      <c r="V36" s="1421"/>
      <c r="W36" s="1421"/>
      <c r="X36" s="1421"/>
      <c r="Y36" s="1421"/>
      <c r="Z36" s="1421"/>
      <c r="AA36" s="1421"/>
      <c r="AB36" s="1421"/>
      <c r="AC36" s="1421"/>
      <c r="AD36" s="1421"/>
      <c r="AE36" s="1421"/>
      <c r="AF36" s="1421"/>
      <c r="AG36" s="1421"/>
    </row>
    <row r="37" spans="1:36" s="80" customFormat="1" ht="9.9499999999999993" customHeight="1">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row>
    <row r="38" spans="1:36" s="80" customFormat="1" ht="18" customHeight="1">
      <c r="A38" s="96" t="s">
        <v>495</v>
      </c>
      <c r="B38" s="86"/>
      <c r="C38" s="86"/>
      <c r="D38" s="86"/>
      <c r="E38" s="86"/>
      <c r="F38" s="86"/>
      <c r="G38" s="86"/>
      <c r="H38" s="86"/>
      <c r="I38" s="86"/>
      <c r="J38" s="86"/>
      <c r="K38" s="86"/>
      <c r="L38" s="86"/>
      <c r="M38" s="86"/>
      <c r="N38" s="86"/>
      <c r="O38" s="86"/>
      <c r="AG38" s="138"/>
    </row>
    <row r="39" spans="1:36" s="80" customFormat="1" ht="18" customHeight="1" thickBot="1">
      <c r="A39" s="96"/>
      <c r="B39" s="86" t="s">
        <v>477</v>
      </c>
      <c r="C39" s="86"/>
      <c r="D39" s="86"/>
      <c r="E39" s="86"/>
      <c r="F39" s="86"/>
      <c r="G39" s="86"/>
      <c r="H39" s="86"/>
      <c r="I39" s="86"/>
      <c r="J39" s="86"/>
      <c r="K39" s="86"/>
      <c r="L39" s="86"/>
      <c r="M39" s="86"/>
      <c r="N39" s="86"/>
      <c r="O39" s="86"/>
      <c r="AG39" s="138"/>
    </row>
    <row r="40" spans="1:36" s="80" customFormat="1" ht="35.1" customHeight="1">
      <c r="A40" s="86"/>
      <c r="B40" s="269" t="s">
        <v>334</v>
      </c>
      <c r="C40" s="1424" t="s">
        <v>496</v>
      </c>
      <c r="D40" s="1424"/>
      <c r="E40" s="1424"/>
      <c r="F40" s="1424"/>
      <c r="G40" s="1424"/>
      <c r="H40" s="1424"/>
      <c r="I40" s="1424"/>
      <c r="J40" s="1424"/>
      <c r="K40" s="1424"/>
      <c r="L40" s="1424"/>
      <c r="M40" s="1424"/>
      <c r="N40" s="1424"/>
      <c r="O40" s="1425"/>
      <c r="P40" s="992" t="str">
        <f>IF(P11="あり",P14,"")</f>
        <v/>
      </c>
      <c r="Q40" s="993"/>
      <c r="R40" s="993"/>
      <c r="S40" s="993"/>
      <c r="T40" s="993"/>
      <c r="U40" s="993"/>
      <c r="V40" s="993"/>
      <c r="W40" s="993"/>
      <c r="X40" s="993"/>
      <c r="Y40" s="993"/>
      <c r="Z40" s="993"/>
      <c r="AA40" s="993"/>
      <c r="AB40" s="993"/>
      <c r="AC40" s="993"/>
      <c r="AD40" s="993"/>
      <c r="AE40" s="993"/>
      <c r="AF40" s="958"/>
      <c r="AG40" s="90" t="s">
        <v>18</v>
      </c>
      <c r="AJ40" s="139"/>
    </row>
    <row r="41" spans="1:36" s="80" customFormat="1" ht="35.1" customHeight="1" thickBot="1">
      <c r="A41" s="86"/>
      <c r="B41" s="270" t="s">
        <v>335</v>
      </c>
      <c r="C41" s="1415" t="s">
        <v>404</v>
      </c>
      <c r="D41" s="1415"/>
      <c r="E41" s="1415"/>
      <c r="F41" s="1415"/>
      <c r="G41" s="1415"/>
      <c r="H41" s="1415"/>
      <c r="I41" s="1415"/>
      <c r="J41" s="1415"/>
      <c r="K41" s="1415"/>
      <c r="L41" s="1415"/>
      <c r="M41" s="1415"/>
      <c r="N41" s="1415"/>
      <c r="O41" s="1416"/>
      <c r="P41" s="989" t="str">
        <f>IF(P11="あり",P20,"")</f>
        <v/>
      </c>
      <c r="Q41" s="990"/>
      <c r="R41" s="990"/>
      <c r="S41" s="990"/>
      <c r="T41" s="990"/>
      <c r="U41" s="990"/>
      <c r="V41" s="990"/>
      <c r="W41" s="990"/>
      <c r="X41" s="990"/>
      <c r="Y41" s="990"/>
      <c r="Z41" s="990"/>
      <c r="AA41" s="990"/>
      <c r="AB41" s="990"/>
      <c r="AC41" s="990"/>
      <c r="AD41" s="990"/>
      <c r="AE41" s="990"/>
      <c r="AF41" s="991"/>
      <c r="AG41" s="85" t="s">
        <v>18</v>
      </c>
      <c r="AJ41" s="139"/>
    </row>
    <row r="42" spans="1:36" s="80" customFormat="1" ht="18" customHeight="1" thickBot="1">
      <c r="A42" s="96"/>
      <c r="B42" s="86" t="s">
        <v>497</v>
      </c>
      <c r="C42" s="86"/>
      <c r="D42" s="86"/>
      <c r="E42" s="86"/>
      <c r="F42" s="86"/>
      <c r="G42" s="86"/>
      <c r="H42" s="86"/>
      <c r="I42" s="86"/>
      <c r="J42" s="86"/>
      <c r="K42" s="86"/>
      <c r="L42" s="86"/>
      <c r="M42" s="86"/>
      <c r="N42" s="86"/>
      <c r="O42" s="86"/>
      <c r="AG42" s="138"/>
    </row>
    <row r="43" spans="1:36" s="80" customFormat="1" ht="35.1" customHeight="1">
      <c r="A43" s="86"/>
      <c r="B43" s="271" t="s">
        <v>334</v>
      </c>
      <c r="C43" s="1423" t="s">
        <v>489</v>
      </c>
      <c r="D43" s="1424"/>
      <c r="E43" s="1424"/>
      <c r="F43" s="1424"/>
      <c r="G43" s="1424"/>
      <c r="H43" s="1424"/>
      <c r="I43" s="1424"/>
      <c r="J43" s="1424"/>
      <c r="K43" s="1424"/>
      <c r="L43" s="1424"/>
      <c r="M43" s="1424"/>
      <c r="N43" s="1424"/>
      <c r="O43" s="1425"/>
      <c r="P43" s="992" t="str">
        <f>IF(P11="なし",ROUNDDOWN(P25-P33+P35,-3),"")</f>
        <v/>
      </c>
      <c r="Q43" s="993"/>
      <c r="R43" s="993"/>
      <c r="S43" s="993"/>
      <c r="T43" s="993"/>
      <c r="U43" s="993"/>
      <c r="V43" s="993"/>
      <c r="W43" s="993"/>
      <c r="X43" s="993"/>
      <c r="Y43" s="993"/>
      <c r="Z43" s="993"/>
      <c r="AA43" s="993"/>
      <c r="AB43" s="993"/>
      <c r="AC43" s="993"/>
      <c r="AD43" s="993"/>
      <c r="AE43" s="993"/>
      <c r="AF43" s="958"/>
      <c r="AG43" s="90" t="s">
        <v>18</v>
      </c>
      <c r="AJ43" s="139"/>
    </row>
    <row r="44" spans="1:36" s="80" customFormat="1" ht="35.1" customHeight="1" thickBot="1">
      <c r="A44" s="86"/>
      <c r="B44" s="272" t="s">
        <v>335</v>
      </c>
      <c r="C44" s="1414" t="s">
        <v>490</v>
      </c>
      <c r="D44" s="1415"/>
      <c r="E44" s="1415"/>
      <c r="F44" s="1415"/>
      <c r="G44" s="1415"/>
      <c r="H44" s="1415"/>
      <c r="I44" s="1415"/>
      <c r="J44" s="1415"/>
      <c r="K44" s="1415"/>
      <c r="L44" s="1415"/>
      <c r="M44" s="1415"/>
      <c r="N44" s="1415"/>
      <c r="O44" s="1416"/>
      <c r="P44" s="989" t="str">
        <f>IF(P11="なし",ROUNDDOWN(P22-P23,-3),"")</f>
        <v/>
      </c>
      <c r="Q44" s="990"/>
      <c r="R44" s="990"/>
      <c r="S44" s="990"/>
      <c r="T44" s="990"/>
      <c r="U44" s="990"/>
      <c r="V44" s="990"/>
      <c r="W44" s="990"/>
      <c r="X44" s="990"/>
      <c r="Y44" s="990"/>
      <c r="Z44" s="990"/>
      <c r="AA44" s="990"/>
      <c r="AB44" s="990"/>
      <c r="AC44" s="990"/>
      <c r="AD44" s="990"/>
      <c r="AE44" s="990"/>
      <c r="AF44" s="991"/>
      <c r="AG44" s="85" t="s">
        <v>18</v>
      </c>
    </row>
    <row r="45" spans="1:36" s="80" customFormat="1" ht="35.1" customHeight="1">
      <c r="A45" s="86"/>
      <c r="B45" s="271" t="s">
        <v>475</v>
      </c>
      <c r="C45" s="1423" t="s">
        <v>486</v>
      </c>
      <c r="D45" s="1424"/>
      <c r="E45" s="1424"/>
      <c r="F45" s="1424"/>
      <c r="G45" s="1424"/>
      <c r="H45" s="1424"/>
      <c r="I45" s="1424"/>
      <c r="J45" s="1424"/>
      <c r="K45" s="1424"/>
      <c r="L45" s="1424"/>
      <c r="M45" s="1424"/>
      <c r="N45" s="1424"/>
      <c r="O45" s="1425"/>
      <c r="P45" s="992" t="str">
        <f>IF(P11="なし",P13,"")</f>
        <v/>
      </c>
      <c r="Q45" s="993"/>
      <c r="R45" s="993"/>
      <c r="S45" s="993"/>
      <c r="T45" s="993"/>
      <c r="U45" s="993"/>
      <c r="V45" s="993"/>
      <c r="W45" s="993"/>
      <c r="X45" s="993"/>
      <c r="Y45" s="993"/>
      <c r="Z45" s="993"/>
      <c r="AA45" s="993"/>
      <c r="AB45" s="993"/>
      <c r="AC45" s="993"/>
      <c r="AD45" s="993"/>
      <c r="AE45" s="993"/>
      <c r="AF45" s="958"/>
      <c r="AG45" s="90" t="s">
        <v>18</v>
      </c>
      <c r="AJ45" s="139"/>
    </row>
    <row r="46" spans="1:36" s="80" customFormat="1" ht="41.25" customHeight="1" thickBot="1">
      <c r="A46" s="86"/>
      <c r="B46" s="272" t="s">
        <v>476</v>
      </c>
      <c r="C46" s="1414" t="s">
        <v>530</v>
      </c>
      <c r="D46" s="1415"/>
      <c r="E46" s="1415"/>
      <c r="F46" s="1415"/>
      <c r="G46" s="1415"/>
      <c r="H46" s="1415"/>
      <c r="I46" s="1415"/>
      <c r="J46" s="1415"/>
      <c r="K46" s="1415"/>
      <c r="L46" s="1415"/>
      <c r="M46" s="1415"/>
      <c r="N46" s="1415"/>
      <c r="O46" s="1416"/>
      <c r="P46" s="1417" t="str">
        <f>IF(P11="なし",ROUNDDOWN(【様式６別添１】内訳書!N24+【様式６別添１】内訳書!N45,-3),"")</f>
        <v/>
      </c>
      <c r="Q46" s="1418"/>
      <c r="R46" s="1418"/>
      <c r="S46" s="1418"/>
      <c r="T46" s="1418"/>
      <c r="U46" s="1418"/>
      <c r="V46" s="1418"/>
      <c r="W46" s="1418"/>
      <c r="X46" s="1418"/>
      <c r="Y46" s="1418"/>
      <c r="Z46" s="1418"/>
      <c r="AA46" s="1418"/>
      <c r="AB46" s="1418"/>
      <c r="AC46" s="1418"/>
      <c r="AD46" s="1418"/>
      <c r="AE46" s="1418"/>
      <c r="AF46" s="1419"/>
      <c r="AG46" s="85" t="s">
        <v>18</v>
      </c>
    </row>
    <row r="47" spans="1:36" ht="15" customHeight="1">
      <c r="B47" s="255" t="s">
        <v>488</v>
      </c>
      <c r="C47" s="1420" t="s">
        <v>387</v>
      </c>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c r="AE47" s="1421"/>
      <c r="AF47" s="1421"/>
      <c r="AG47" s="1421"/>
    </row>
    <row r="48" spans="1:36" ht="18" customHeight="1">
      <c r="B48" s="82"/>
      <c r="C48" s="1422"/>
      <c r="D48" s="1422"/>
      <c r="E48" s="1422"/>
      <c r="F48" s="1422"/>
      <c r="G48" s="1422"/>
      <c r="H48" s="1422"/>
      <c r="I48" s="1422"/>
      <c r="J48" s="1422"/>
      <c r="K48" s="1422"/>
      <c r="L48" s="1422"/>
      <c r="M48" s="1422"/>
      <c r="N48" s="1422"/>
      <c r="O48" s="1422"/>
      <c r="P48" s="1422"/>
      <c r="Q48" s="1422"/>
      <c r="R48" s="1422"/>
      <c r="S48" s="1422"/>
      <c r="T48" s="1422"/>
      <c r="U48" s="1422"/>
      <c r="V48" s="1422"/>
      <c r="W48" s="1422"/>
      <c r="X48" s="1422"/>
      <c r="Y48" s="1422"/>
      <c r="Z48" s="1422"/>
      <c r="AA48" s="1422"/>
      <c r="AB48" s="1422"/>
      <c r="AC48" s="1422"/>
      <c r="AD48" s="1422"/>
      <c r="AE48" s="1422"/>
      <c r="AF48" s="1422"/>
      <c r="AG48" s="1422"/>
    </row>
    <row r="49" spans="2:33" ht="9.9499999999999993" customHeight="1">
      <c r="B49" s="82"/>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row>
    <row r="50" spans="2:33" ht="18" customHeight="1">
      <c r="B50" s="1" t="s">
        <v>43</v>
      </c>
    </row>
    <row r="52" spans="2:33" ht="18" customHeight="1">
      <c r="P52" s="988" t="s">
        <v>208</v>
      </c>
      <c r="Q52" s="988"/>
      <c r="R52" s="988"/>
      <c r="S52" s="988"/>
      <c r="T52" s="988"/>
      <c r="U52" s="988"/>
      <c r="V52" s="988"/>
      <c r="X52" s="764"/>
      <c r="Y52" s="764"/>
      <c r="Z52" s="764"/>
      <c r="AA52" s="764"/>
      <c r="AB52" s="764"/>
      <c r="AC52" s="764"/>
      <c r="AD52" s="764"/>
      <c r="AE52" s="764"/>
      <c r="AF52" s="764"/>
      <c r="AG52" s="764"/>
    </row>
    <row r="53" spans="2:33" ht="18" customHeight="1">
      <c r="R53" s="758" t="s">
        <v>19</v>
      </c>
      <c r="S53" s="758"/>
      <c r="T53" s="758"/>
      <c r="U53" s="758"/>
      <c r="V53" s="758"/>
      <c r="W53" s="758"/>
      <c r="X53" s="759"/>
      <c r="Y53" s="759"/>
      <c r="Z53" s="759"/>
      <c r="AA53" s="759"/>
      <c r="AB53" s="759"/>
      <c r="AC53" s="759"/>
      <c r="AD53" s="759"/>
      <c r="AE53" s="759"/>
      <c r="AF53" s="759"/>
      <c r="AG53" s="759"/>
    </row>
    <row r="54" spans="2:33" ht="18" customHeight="1">
      <c r="R54" s="758" t="s">
        <v>20</v>
      </c>
      <c r="S54" s="758"/>
      <c r="T54" s="758"/>
      <c r="U54" s="758"/>
      <c r="V54" s="758"/>
      <c r="W54" s="758"/>
      <c r="X54" s="759"/>
      <c r="Y54" s="759"/>
      <c r="Z54" s="759"/>
      <c r="AA54" s="759"/>
      <c r="AB54" s="759"/>
      <c r="AC54" s="759"/>
      <c r="AD54" s="759"/>
      <c r="AE54" s="759"/>
      <c r="AF54" s="759"/>
      <c r="AG54" s="759"/>
    </row>
  </sheetData>
  <sheetProtection algorithmName="SHA-512" hashValue="gAEu+jA5lziNreW7eGpV+Ql9ZL4x2w1mUqEsSfUfK/OPG6vRBVDSAy6FOgb5uQcgwE3ju6LLHtlSDGpqIRFi7A==" saltValue="hfQDvgSbPnehJKYWVFl23A==" spinCount="100000" sheet="1"/>
  <mergeCells count="65">
    <mergeCell ref="P27:AF27"/>
    <mergeCell ref="E28:O28"/>
    <mergeCell ref="P28:AF28"/>
    <mergeCell ref="C16:AG16"/>
    <mergeCell ref="C17:AG17"/>
    <mergeCell ref="A3:AG3"/>
    <mergeCell ref="O5:T5"/>
    <mergeCell ref="U5:AG5"/>
    <mergeCell ref="O6:T6"/>
    <mergeCell ref="U6:AG6"/>
    <mergeCell ref="O7:T7"/>
    <mergeCell ref="U7:AG7"/>
    <mergeCell ref="P41:AF41"/>
    <mergeCell ref="C15:O15"/>
    <mergeCell ref="P13:AF13"/>
    <mergeCell ref="P11:S11"/>
    <mergeCell ref="O8:T8"/>
    <mergeCell ref="C12:O13"/>
    <mergeCell ref="P25:AF25"/>
    <mergeCell ref="F26:O26"/>
    <mergeCell ref="P26:AF26"/>
    <mergeCell ref="P33:AF33"/>
    <mergeCell ref="C34:O34"/>
    <mergeCell ref="C20:O20"/>
    <mergeCell ref="P15:AB15"/>
    <mergeCell ref="F27:O27"/>
    <mergeCell ref="B12:B13"/>
    <mergeCell ref="P12:Q12"/>
    <mergeCell ref="T12:U12"/>
    <mergeCell ref="C11:O11"/>
    <mergeCell ref="C36:AG36"/>
    <mergeCell ref="C32:O32"/>
    <mergeCell ref="P32:AF32"/>
    <mergeCell ref="E14:O14"/>
    <mergeCell ref="P14:AF14"/>
    <mergeCell ref="P20:AF20"/>
    <mergeCell ref="P21:AF21"/>
    <mergeCell ref="E22:O22"/>
    <mergeCell ref="P22:AF22"/>
    <mergeCell ref="E23:O23"/>
    <mergeCell ref="P23:AF23"/>
    <mergeCell ref="F24:O24"/>
    <mergeCell ref="R54:W54"/>
    <mergeCell ref="X54:AG54"/>
    <mergeCell ref="R53:W53"/>
    <mergeCell ref="X53:AG53"/>
    <mergeCell ref="P40:AF40"/>
    <mergeCell ref="X52:AG52"/>
    <mergeCell ref="P52:V52"/>
    <mergeCell ref="P43:AF43"/>
    <mergeCell ref="C47:AG48"/>
    <mergeCell ref="P44:AF44"/>
    <mergeCell ref="C41:O41"/>
    <mergeCell ref="C43:O43"/>
    <mergeCell ref="C44:O44"/>
    <mergeCell ref="C40:O40"/>
    <mergeCell ref="C45:O45"/>
    <mergeCell ref="P45:AF45"/>
    <mergeCell ref="C46:O46"/>
    <mergeCell ref="P46:AF46"/>
    <mergeCell ref="P34:AF34"/>
    <mergeCell ref="P35:AF35"/>
    <mergeCell ref="P29:AF29"/>
    <mergeCell ref="G33:O33"/>
    <mergeCell ref="G35:O35"/>
  </mergeCells>
  <phoneticPr fontId="4"/>
  <dataValidations count="1">
    <dataValidation type="list" allowBlank="1" showInputMessage="1" showErrorMessage="1" sqref="P11:S11">
      <formula1>$AI$11:$AI$12</formula1>
    </dataValidation>
  </dataValidations>
  <printOptions horizontalCentered="1"/>
  <pageMargins left="0.51181102362204722" right="0.35433070866141736" top="0.59055118110236227" bottom="0.39370078740157483" header="0.51181102362204722" footer="0.51181102362204722"/>
  <pageSetup paperSize="9" scale="66" orientation="portrait"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7"/>
  <sheetViews>
    <sheetView view="pageBreakPreview" zoomScale="85" zoomScaleNormal="85" zoomScaleSheetLayoutView="85" workbookViewId="0">
      <selection activeCell="AL13" sqref="AL13"/>
    </sheetView>
  </sheetViews>
  <sheetFormatPr defaultColWidth="9" defaultRowHeight="13.5"/>
  <cols>
    <col min="1" max="1" width="5.625" style="91" customWidth="1"/>
    <col min="2" max="6" width="3.25" style="91" customWidth="1"/>
    <col min="7" max="9" width="3.625" style="91" customWidth="1"/>
    <col min="10" max="13" width="3.25" style="91" customWidth="1"/>
    <col min="14" max="16" width="2.875" style="91" customWidth="1"/>
    <col min="17" max="18" width="3.125" style="91" customWidth="1"/>
    <col min="19" max="19" width="4.625" style="91" customWidth="1"/>
    <col min="20" max="21" width="3.125" style="91" customWidth="1"/>
    <col min="22" max="22" width="4.625" style="91" customWidth="1"/>
    <col min="23" max="24" width="3.125" style="91" customWidth="1"/>
    <col min="25" max="28" width="2.875" style="91" customWidth="1"/>
    <col min="29" max="29" width="2.625" style="91" customWidth="1"/>
    <col min="30" max="32" width="2.875" style="91" customWidth="1"/>
    <col min="33" max="34" width="3" style="91" customWidth="1"/>
    <col min="35" max="35" width="4.625" style="91" customWidth="1"/>
    <col min="36" max="37" width="3" style="91" customWidth="1"/>
    <col min="38" max="38" width="4.625" style="91" customWidth="1"/>
    <col min="39" max="40" width="3" style="91" customWidth="1"/>
    <col min="41" max="44" width="2.875" style="91" customWidth="1"/>
    <col min="45" max="45" width="2.625" style="91" customWidth="1"/>
    <col min="46" max="16384" width="9" style="91"/>
  </cols>
  <sheetData>
    <row r="1" spans="1:45" ht="17.25" customHeight="1" thickBot="1">
      <c r="A1" s="489" t="s">
        <v>578</v>
      </c>
      <c r="B1" s="490"/>
    </row>
    <row r="2" spans="1:45" ht="17.25" customHeight="1" thickBot="1">
      <c r="A2" s="489"/>
      <c r="B2" s="490"/>
      <c r="V2" s="1506" t="s">
        <v>373</v>
      </c>
      <c r="W2" s="1504"/>
      <c r="X2" s="1504"/>
      <c r="Y2" s="1504"/>
      <c r="Z2" s="1504"/>
      <c r="AA2" s="1504"/>
      <c r="AB2" s="1504"/>
      <c r="AC2" s="1505"/>
      <c r="AD2" s="1504">
        <f>【様式６】計画書Ⅱ!U6</f>
        <v>0</v>
      </c>
      <c r="AE2" s="1504"/>
      <c r="AF2" s="1504"/>
      <c r="AG2" s="1504"/>
      <c r="AH2" s="1504"/>
      <c r="AI2" s="1504"/>
      <c r="AJ2" s="1504"/>
      <c r="AK2" s="1504"/>
      <c r="AL2" s="1504"/>
      <c r="AM2" s="1504"/>
      <c r="AN2" s="1504"/>
      <c r="AO2" s="1504"/>
      <c r="AP2" s="1504"/>
      <c r="AQ2" s="1504"/>
      <c r="AR2" s="1504"/>
      <c r="AS2" s="1505"/>
    </row>
    <row r="3" spans="1:45" ht="22.5" customHeight="1">
      <c r="A3" s="525" t="s">
        <v>468</v>
      </c>
      <c r="B3" s="491"/>
    </row>
    <row r="4" spans="1:45" ht="30" customHeight="1" thickBot="1">
      <c r="A4" s="1507" t="s">
        <v>319</v>
      </c>
      <c r="B4" s="1507"/>
      <c r="C4" s="1508"/>
      <c r="D4" s="1508"/>
      <c r="E4" s="1508"/>
      <c r="F4" s="1508"/>
      <c r="G4" s="1508"/>
      <c r="H4" s="1508"/>
      <c r="I4" s="1508"/>
      <c r="J4" s="1508"/>
      <c r="K4" s="1508"/>
      <c r="L4" s="1508"/>
      <c r="M4" s="1508"/>
      <c r="N4" s="1508"/>
      <c r="O4" s="1508"/>
      <c r="P4" s="1508"/>
      <c r="Q4" s="1508"/>
      <c r="R4" s="1508"/>
      <c r="S4" s="1508"/>
      <c r="T4" s="1508"/>
      <c r="U4" s="1508"/>
      <c r="V4" s="1508"/>
      <c r="W4" s="1508"/>
      <c r="X4" s="1508"/>
      <c r="Y4" s="1508"/>
      <c r="Z4" s="1508"/>
      <c r="AA4" s="1508"/>
      <c r="AB4" s="1508"/>
      <c r="AC4" s="1508"/>
      <c r="AD4" s="1509"/>
      <c r="AE4" s="1509"/>
      <c r="AF4" s="1509"/>
      <c r="AG4" s="1509"/>
      <c r="AH4" s="1509"/>
      <c r="AI4" s="1509"/>
      <c r="AJ4" s="1509"/>
      <c r="AK4" s="1509"/>
      <c r="AL4" s="1509"/>
      <c r="AM4" s="1509"/>
      <c r="AN4" s="1509"/>
      <c r="AO4" s="1509"/>
      <c r="AP4" s="1509"/>
      <c r="AQ4" s="1509"/>
      <c r="AR4" s="1509"/>
      <c r="AS4" s="1509"/>
    </row>
    <row r="5" spans="1:45" s="92" customFormat="1" ht="20.100000000000001" customHeight="1">
      <c r="A5" s="1459" t="s">
        <v>23</v>
      </c>
      <c r="B5" s="715" t="s">
        <v>90</v>
      </c>
      <c r="C5" s="710"/>
      <c r="D5" s="710"/>
      <c r="E5" s="710"/>
      <c r="F5" s="711"/>
      <c r="G5" s="715" t="s">
        <v>4</v>
      </c>
      <c r="H5" s="710"/>
      <c r="I5" s="711"/>
      <c r="J5" s="717" t="s">
        <v>108</v>
      </c>
      <c r="K5" s="695"/>
      <c r="L5" s="695"/>
      <c r="M5" s="696"/>
      <c r="N5" s="715" t="s">
        <v>293</v>
      </c>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21"/>
    </row>
    <row r="6" spans="1:45" s="92" customFormat="1" ht="32.25" customHeight="1" thickBot="1">
      <c r="A6" s="1460"/>
      <c r="B6" s="1461"/>
      <c r="C6" s="1462"/>
      <c r="D6" s="1462"/>
      <c r="E6" s="1462"/>
      <c r="F6" s="892"/>
      <c r="G6" s="1461"/>
      <c r="H6" s="1462"/>
      <c r="I6" s="892"/>
      <c r="J6" s="1463"/>
      <c r="K6" s="1464"/>
      <c r="L6" s="1464"/>
      <c r="M6" s="1465"/>
      <c r="N6" s="591"/>
      <c r="O6" s="592"/>
      <c r="P6" s="592"/>
      <c r="Q6" s="592"/>
      <c r="R6" s="592"/>
      <c r="S6" s="592"/>
      <c r="T6" s="592"/>
      <c r="U6" s="592"/>
      <c r="V6" s="592"/>
      <c r="W6" s="592"/>
      <c r="X6" s="592"/>
      <c r="Y6" s="592"/>
      <c r="Z6" s="592"/>
      <c r="AA6" s="592"/>
      <c r="AB6" s="592"/>
      <c r="AC6" s="592"/>
      <c r="AD6" s="927" t="s">
        <v>531</v>
      </c>
      <c r="AE6" s="1495"/>
      <c r="AF6" s="1495"/>
      <c r="AG6" s="1495"/>
      <c r="AH6" s="1495"/>
      <c r="AI6" s="1495"/>
      <c r="AJ6" s="1495"/>
      <c r="AK6" s="1495"/>
      <c r="AL6" s="1495"/>
      <c r="AM6" s="1495"/>
      <c r="AN6" s="1495"/>
      <c r="AO6" s="1495"/>
      <c r="AP6" s="1495"/>
      <c r="AQ6" s="1495"/>
      <c r="AR6" s="1495"/>
      <c r="AS6" s="1496"/>
    </row>
    <row r="7" spans="1:45" ht="26.1" customHeight="1">
      <c r="A7" s="493" t="s">
        <v>115</v>
      </c>
      <c r="B7" s="953" t="s">
        <v>118</v>
      </c>
      <c r="C7" s="1466"/>
      <c r="D7" s="1466"/>
      <c r="E7" s="1466"/>
      <c r="F7" s="1466"/>
      <c r="G7" s="1467" t="s">
        <v>87</v>
      </c>
      <c r="H7" s="1468"/>
      <c r="I7" s="1468"/>
      <c r="J7" s="1467" t="s">
        <v>89</v>
      </c>
      <c r="K7" s="1468"/>
      <c r="L7" s="1468"/>
      <c r="M7" s="1469"/>
      <c r="N7" s="1470">
        <v>40000</v>
      </c>
      <c r="O7" s="1471"/>
      <c r="P7" s="1471"/>
      <c r="Q7" s="93" t="s">
        <v>18</v>
      </c>
      <c r="R7" s="93" t="s">
        <v>144</v>
      </c>
      <c r="S7" s="249">
        <v>12</v>
      </c>
      <c r="T7" s="93" t="s">
        <v>110</v>
      </c>
      <c r="U7" s="93" t="s">
        <v>143</v>
      </c>
      <c r="V7" s="249">
        <v>2</v>
      </c>
      <c r="W7" s="93" t="s">
        <v>52</v>
      </c>
      <c r="X7" s="93" t="s">
        <v>142</v>
      </c>
      <c r="Y7" s="1472">
        <f>N7*S7*V7</f>
        <v>960000</v>
      </c>
      <c r="Z7" s="1472"/>
      <c r="AA7" s="1472"/>
      <c r="AB7" s="1472"/>
      <c r="AC7" s="508" t="s">
        <v>18</v>
      </c>
      <c r="AD7" s="1497">
        <v>2000</v>
      </c>
      <c r="AE7" s="1498"/>
      <c r="AF7" s="1498"/>
      <c r="AG7" s="119" t="s">
        <v>18</v>
      </c>
      <c r="AH7" s="119" t="s">
        <v>143</v>
      </c>
      <c r="AI7" s="248">
        <v>12</v>
      </c>
      <c r="AJ7" s="119" t="s">
        <v>110</v>
      </c>
      <c r="AK7" s="119" t="s">
        <v>143</v>
      </c>
      <c r="AL7" s="248">
        <v>2</v>
      </c>
      <c r="AM7" s="119" t="s">
        <v>52</v>
      </c>
      <c r="AN7" s="119" t="s">
        <v>142</v>
      </c>
      <c r="AO7" s="1499">
        <f>AD7*AI7*AL7</f>
        <v>48000</v>
      </c>
      <c r="AP7" s="1499"/>
      <c r="AQ7" s="1499"/>
      <c r="AR7" s="1499"/>
      <c r="AS7" s="145" t="s">
        <v>18</v>
      </c>
    </row>
    <row r="8" spans="1:45" ht="26.1" customHeight="1">
      <c r="A8" s="493" t="s">
        <v>114</v>
      </c>
      <c r="B8" s="953" t="s">
        <v>88</v>
      </c>
      <c r="C8" s="1466"/>
      <c r="D8" s="1466"/>
      <c r="E8" s="1466"/>
      <c r="F8" s="1466"/>
      <c r="G8" s="1467" t="s">
        <v>87</v>
      </c>
      <c r="H8" s="1468"/>
      <c r="I8" s="1468"/>
      <c r="J8" s="1467" t="s">
        <v>112</v>
      </c>
      <c r="K8" s="1468"/>
      <c r="L8" s="1468"/>
      <c r="M8" s="1469"/>
      <c r="N8" s="1470">
        <v>40000</v>
      </c>
      <c r="O8" s="1471"/>
      <c r="P8" s="1471"/>
      <c r="Q8" s="93" t="s">
        <v>18</v>
      </c>
      <c r="R8" s="93" t="s">
        <v>144</v>
      </c>
      <c r="S8" s="249">
        <v>12</v>
      </c>
      <c r="T8" s="93" t="s">
        <v>110</v>
      </c>
      <c r="U8" s="93" t="s">
        <v>143</v>
      </c>
      <c r="V8" s="249">
        <v>1</v>
      </c>
      <c r="W8" s="93" t="s">
        <v>52</v>
      </c>
      <c r="X8" s="93" t="s">
        <v>142</v>
      </c>
      <c r="Y8" s="1472">
        <f t="shared" ref="Y8:Y11" si="0">N8*S8*V8</f>
        <v>480000</v>
      </c>
      <c r="Z8" s="1472"/>
      <c r="AA8" s="1472"/>
      <c r="AB8" s="1472"/>
      <c r="AC8" s="508" t="s">
        <v>18</v>
      </c>
      <c r="AD8" s="1470">
        <v>2000</v>
      </c>
      <c r="AE8" s="1471"/>
      <c r="AF8" s="1471"/>
      <c r="AG8" s="93" t="s">
        <v>18</v>
      </c>
      <c r="AH8" s="93" t="s">
        <v>143</v>
      </c>
      <c r="AI8" s="249">
        <v>12</v>
      </c>
      <c r="AJ8" s="93" t="s">
        <v>110</v>
      </c>
      <c r="AK8" s="93" t="s">
        <v>143</v>
      </c>
      <c r="AL8" s="249">
        <v>1</v>
      </c>
      <c r="AM8" s="93" t="s">
        <v>52</v>
      </c>
      <c r="AN8" s="93" t="s">
        <v>142</v>
      </c>
      <c r="AO8" s="1499">
        <f t="shared" ref="AO8:AO11" si="1">AD8*AI8*AL8</f>
        <v>24000</v>
      </c>
      <c r="AP8" s="1499"/>
      <c r="AQ8" s="1499"/>
      <c r="AR8" s="1499"/>
      <c r="AS8" s="94" t="s">
        <v>18</v>
      </c>
    </row>
    <row r="9" spans="1:45" ht="26.1" customHeight="1">
      <c r="A9" s="493" t="s">
        <v>117</v>
      </c>
      <c r="B9" s="1473" t="s">
        <v>553</v>
      </c>
      <c r="C9" s="1474"/>
      <c r="D9" s="1474"/>
      <c r="E9" s="1474"/>
      <c r="F9" s="1475"/>
      <c r="G9" s="1476" t="s">
        <v>554</v>
      </c>
      <c r="H9" s="1477"/>
      <c r="I9" s="1478"/>
      <c r="J9" s="1467" t="s">
        <v>89</v>
      </c>
      <c r="K9" s="1468"/>
      <c r="L9" s="1468"/>
      <c r="M9" s="1469"/>
      <c r="N9" s="1470">
        <v>40000</v>
      </c>
      <c r="O9" s="1471"/>
      <c r="P9" s="1471"/>
      <c r="Q9" s="93" t="s">
        <v>18</v>
      </c>
      <c r="R9" s="93" t="s">
        <v>143</v>
      </c>
      <c r="S9" s="249">
        <v>12</v>
      </c>
      <c r="T9" s="93" t="s">
        <v>110</v>
      </c>
      <c r="U9" s="93" t="s">
        <v>143</v>
      </c>
      <c r="V9" s="249">
        <v>1</v>
      </c>
      <c r="W9" s="93" t="s">
        <v>52</v>
      </c>
      <c r="X9" s="93" t="s">
        <v>142</v>
      </c>
      <c r="Y9" s="1471">
        <f t="shared" si="0"/>
        <v>480000</v>
      </c>
      <c r="Z9" s="1471"/>
      <c r="AA9" s="1471"/>
      <c r="AB9" s="1471"/>
      <c r="AC9" s="508" t="s">
        <v>18</v>
      </c>
      <c r="AD9" s="1470">
        <v>2000</v>
      </c>
      <c r="AE9" s="1471"/>
      <c r="AF9" s="1471"/>
      <c r="AG9" s="93" t="s">
        <v>18</v>
      </c>
      <c r="AH9" s="93" t="s">
        <v>143</v>
      </c>
      <c r="AI9" s="249">
        <v>12</v>
      </c>
      <c r="AJ9" s="93" t="s">
        <v>110</v>
      </c>
      <c r="AK9" s="93" t="s">
        <v>143</v>
      </c>
      <c r="AL9" s="249">
        <v>1</v>
      </c>
      <c r="AM9" s="93" t="s">
        <v>52</v>
      </c>
      <c r="AN9" s="93" t="s">
        <v>142</v>
      </c>
      <c r="AO9" s="1471">
        <f t="shared" si="1"/>
        <v>24000</v>
      </c>
      <c r="AP9" s="1471"/>
      <c r="AQ9" s="1471"/>
      <c r="AR9" s="1471"/>
      <c r="AS9" s="94" t="s">
        <v>18</v>
      </c>
    </row>
    <row r="10" spans="1:45" ht="26.1" customHeight="1">
      <c r="A10" s="493" t="s">
        <v>560</v>
      </c>
      <c r="B10" s="953" t="s">
        <v>116</v>
      </c>
      <c r="C10" s="1466"/>
      <c r="D10" s="1466"/>
      <c r="E10" s="1466"/>
      <c r="F10" s="1466"/>
      <c r="G10" s="1467" t="s">
        <v>87</v>
      </c>
      <c r="H10" s="1468"/>
      <c r="I10" s="1468"/>
      <c r="J10" s="1467" t="s">
        <v>89</v>
      </c>
      <c r="K10" s="1468"/>
      <c r="L10" s="1468"/>
      <c r="M10" s="1469"/>
      <c r="N10" s="1470">
        <v>40000</v>
      </c>
      <c r="O10" s="1471"/>
      <c r="P10" s="1471"/>
      <c r="Q10" s="93" t="s">
        <v>18</v>
      </c>
      <c r="R10" s="93" t="s">
        <v>144</v>
      </c>
      <c r="S10" s="249">
        <v>12</v>
      </c>
      <c r="T10" s="93" t="s">
        <v>110</v>
      </c>
      <c r="U10" s="93" t="s">
        <v>143</v>
      </c>
      <c r="V10" s="249">
        <v>1</v>
      </c>
      <c r="W10" s="93" t="s">
        <v>52</v>
      </c>
      <c r="X10" s="93" t="s">
        <v>142</v>
      </c>
      <c r="Y10" s="1472">
        <f t="shared" si="0"/>
        <v>480000</v>
      </c>
      <c r="Z10" s="1472"/>
      <c r="AA10" s="1472"/>
      <c r="AB10" s="1472"/>
      <c r="AC10" s="508" t="s">
        <v>18</v>
      </c>
      <c r="AD10" s="1470">
        <v>2000</v>
      </c>
      <c r="AE10" s="1471"/>
      <c r="AF10" s="1471"/>
      <c r="AG10" s="93" t="s">
        <v>18</v>
      </c>
      <c r="AH10" s="93" t="s">
        <v>143</v>
      </c>
      <c r="AI10" s="249">
        <v>12</v>
      </c>
      <c r="AJ10" s="93" t="s">
        <v>110</v>
      </c>
      <c r="AK10" s="93" t="s">
        <v>143</v>
      </c>
      <c r="AL10" s="249">
        <v>1</v>
      </c>
      <c r="AM10" s="93" t="s">
        <v>52</v>
      </c>
      <c r="AN10" s="93" t="s">
        <v>142</v>
      </c>
      <c r="AO10" s="1499">
        <f t="shared" si="1"/>
        <v>24000</v>
      </c>
      <c r="AP10" s="1499"/>
      <c r="AQ10" s="1499"/>
      <c r="AR10" s="1499"/>
      <c r="AS10" s="94" t="s">
        <v>18</v>
      </c>
    </row>
    <row r="11" spans="1:45" ht="26.1" customHeight="1">
      <c r="A11" s="493" t="s">
        <v>561</v>
      </c>
      <c r="B11" s="953" t="s">
        <v>116</v>
      </c>
      <c r="C11" s="1466"/>
      <c r="D11" s="1466"/>
      <c r="E11" s="1466"/>
      <c r="F11" s="1466"/>
      <c r="G11" s="716" t="s">
        <v>111</v>
      </c>
      <c r="H11" s="713"/>
      <c r="I11" s="713"/>
      <c r="J11" s="1467" t="s">
        <v>89</v>
      </c>
      <c r="K11" s="1468"/>
      <c r="L11" s="1468"/>
      <c r="M11" s="1469"/>
      <c r="N11" s="1470">
        <v>30000</v>
      </c>
      <c r="O11" s="1471"/>
      <c r="P11" s="1471"/>
      <c r="Q11" s="93" t="s">
        <v>18</v>
      </c>
      <c r="R11" s="93" t="s">
        <v>144</v>
      </c>
      <c r="S11" s="249">
        <v>12</v>
      </c>
      <c r="T11" s="93" t="s">
        <v>110</v>
      </c>
      <c r="U11" s="93" t="s">
        <v>143</v>
      </c>
      <c r="V11" s="249">
        <v>1</v>
      </c>
      <c r="W11" s="93" t="s">
        <v>52</v>
      </c>
      <c r="X11" s="93" t="s">
        <v>142</v>
      </c>
      <c r="Y11" s="1472">
        <f t="shared" si="0"/>
        <v>360000</v>
      </c>
      <c r="Z11" s="1472"/>
      <c r="AA11" s="1472"/>
      <c r="AB11" s="1472"/>
      <c r="AC11" s="508" t="s">
        <v>18</v>
      </c>
      <c r="AD11" s="1470">
        <v>1000</v>
      </c>
      <c r="AE11" s="1471"/>
      <c r="AF11" s="1471"/>
      <c r="AG11" s="93" t="s">
        <v>18</v>
      </c>
      <c r="AH11" s="93" t="s">
        <v>143</v>
      </c>
      <c r="AI11" s="249">
        <v>12</v>
      </c>
      <c r="AJ11" s="93" t="s">
        <v>110</v>
      </c>
      <c r="AK11" s="93" t="s">
        <v>143</v>
      </c>
      <c r="AL11" s="249">
        <v>1</v>
      </c>
      <c r="AM11" s="93" t="s">
        <v>52</v>
      </c>
      <c r="AN11" s="93" t="s">
        <v>142</v>
      </c>
      <c r="AO11" s="1499">
        <f t="shared" si="1"/>
        <v>12000</v>
      </c>
      <c r="AP11" s="1499"/>
      <c r="AQ11" s="1499"/>
      <c r="AR11" s="1499"/>
      <c r="AS11" s="94" t="s">
        <v>18</v>
      </c>
    </row>
    <row r="12" spans="1:45" ht="26.1" customHeight="1">
      <c r="A12" s="493">
        <v>1</v>
      </c>
      <c r="B12" s="1479"/>
      <c r="C12" s="1480"/>
      <c r="D12" s="1480"/>
      <c r="E12" s="1480"/>
      <c r="F12" s="1480"/>
      <c r="G12" s="1481"/>
      <c r="H12" s="1482"/>
      <c r="I12" s="1482"/>
      <c r="J12" s="1481"/>
      <c r="K12" s="1482"/>
      <c r="L12" s="1482"/>
      <c r="M12" s="1483"/>
      <c r="N12" s="1484"/>
      <c r="O12" s="1485"/>
      <c r="P12" s="1485"/>
      <c r="Q12" s="93" t="s">
        <v>18</v>
      </c>
      <c r="R12" s="93" t="s">
        <v>144</v>
      </c>
      <c r="S12" s="247"/>
      <c r="T12" s="93" t="s">
        <v>110</v>
      </c>
      <c r="U12" s="93" t="s">
        <v>143</v>
      </c>
      <c r="V12" s="247"/>
      <c r="W12" s="93" t="s">
        <v>52</v>
      </c>
      <c r="X12" s="93" t="s">
        <v>142</v>
      </c>
      <c r="Y12" s="957">
        <f>N12*S12*V12</f>
        <v>0</v>
      </c>
      <c r="Z12" s="957"/>
      <c r="AA12" s="957"/>
      <c r="AB12" s="957"/>
      <c r="AC12" s="508" t="s">
        <v>18</v>
      </c>
      <c r="AD12" s="1484"/>
      <c r="AE12" s="1485"/>
      <c r="AF12" s="1485"/>
      <c r="AG12" s="93" t="s">
        <v>18</v>
      </c>
      <c r="AH12" s="93" t="s">
        <v>143</v>
      </c>
      <c r="AI12" s="247"/>
      <c r="AJ12" s="93" t="s">
        <v>110</v>
      </c>
      <c r="AK12" s="93" t="s">
        <v>143</v>
      </c>
      <c r="AL12" s="247"/>
      <c r="AM12" s="93" t="s">
        <v>52</v>
      </c>
      <c r="AN12" s="93" t="s">
        <v>142</v>
      </c>
      <c r="AO12" s="957">
        <f>AD12*AI12*AL12</f>
        <v>0</v>
      </c>
      <c r="AP12" s="957"/>
      <c r="AQ12" s="957"/>
      <c r="AR12" s="957"/>
      <c r="AS12" s="94" t="s">
        <v>18</v>
      </c>
    </row>
    <row r="13" spans="1:45" ht="26.1" customHeight="1">
      <c r="A13" s="493">
        <v>2</v>
      </c>
      <c r="B13" s="1479"/>
      <c r="C13" s="1480"/>
      <c r="D13" s="1480"/>
      <c r="E13" s="1480"/>
      <c r="F13" s="1480"/>
      <c r="G13" s="1481"/>
      <c r="H13" s="1482"/>
      <c r="I13" s="1482"/>
      <c r="J13" s="1481"/>
      <c r="K13" s="1482"/>
      <c r="L13" s="1482"/>
      <c r="M13" s="1483"/>
      <c r="N13" s="1484"/>
      <c r="O13" s="1485"/>
      <c r="P13" s="1485"/>
      <c r="Q13" s="93" t="s">
        <v>18</v>
      </c>
      <c r="R13" s="93" t="s">
        <v>144</v>
      </c>
      <c r="S13" s="247"/>
      <c r="T13" s="93" t="s">
        <v>110</v>
      </c>
      <c r="U13" s="93" t="s">
        <v>143</v>
      </c>
      <c r="V13" s="247"/>
      <c r="W13" s="93" t="s">
        <v>52</v>
      </c>
      <c r="X13" s="93" t="s">
        <v>142</v>
      </c>
      <c r="Y13" s="957">
        <f t="shared" ref="Y13:Y21" si="2">N13*S13*V13</f>
        <v>0</v>
      </c>
      <c r="Z13" s="957"/>
      <c r="AA13" s="957"/>
      <c r="AB13" s="957"/>
      <c r="AC13" s="508" t="s">
        <v>18</v>
      </c>
      <c r="AD13" s="1484"/>
      <c r="AE13" s="1485"/>
      <c r="AF13" s="1485"/>
      <c r="AG13" s="93" t="s">
        <v>18</v>
      </c>
      <c r="AH13" s="93" t="s">
        <v>143</v>
      </c>
      <c r="AI13" s="247"/>
      <c r="AJ13" s="93" t="s">
        <v>110</v>
      </c>
      <c r="AK13" s="93" t="s">
        <v>143</v>
      </c>
      <c r="AL13" s="247"/>
      <c r="AM13" s="93" t="s">
        <v>52</v>
      </c>
      <c r="AN13" s="93" t="s">
        <v>142</v>
      </c>
      <c r="AO13" s="957">
        <f t="shared" ref="AO13:AO15" si="3">AD13*AI13*AL13</f>
        <v>0</v>
      </c>
      <c r="AP13" s="957"/>
      <c r="AQ13" s="957"/>
      <c r="AR13" s="957"/>
      <c r="AS13" s="94" t="s">
        <v>18</v>
      </c>
    </row>
    <row r="14" spans="1:45" ht="26.1" customHeight="1">
      <c r="A14" s="493">
        <v>3</v>
      </c>
      <c r="B14" s="1479"/>
      <c r="C14" s="1480"/>
      <c r="D14" s="1480"/>
      <c r="E14" s="1480"/>
      <c r="F14" s="1480"/>
      <c r="G14" s="1481"/>
      <c r="H14" s="1482"/>
      <c r="I14" s="1482"/>
      <c r="J14" s="1481"/>
      <c r="K14" s="1482"/>
      <c r="L14" s="1482"/>
      <c r="M14" s="1483"/>
      <c r="N14" s="1484"/>
      <c r="O14" s="1485"/>
      <c r="P14" s="1485"/>
      <c r="Q14" s="93" t="s">
        <v>18</v>
      </c>
      <c r="R14" s="93" t="s">
        <v>144</v>
      </c>
      <c r="S14" s="247"/>
      <c r="T14" s="93" t="s">
        <v>110</v>
      </c>
      <c r="U14" s="93" t="s">
        <v>143</v>
      </c>
      <c r="V14" s="247"/>
      <c r="W14" s="93" t="s">
        <v>52</v>
      </c>
      <c r="X14" s="93" t="s">
        <v>142</v>
      </c>
      <c r="Y14" s="957">
        <f>N14*S14*V14</f>
        <v>0</v>
      </c>
      <c r="Z14" s="957"/>
      <c r="AA14" s="957"/>
      <c r="AB14" s="957"/>
      <c r="AC14" s="508" t="s">
        <v>18</v>
      </c>
      <c r="AD14" s="1484"/>
      <c r="AE14" s="1485"/>
      <c r="AF14" s="1485"/>
      <c r="AG14" s="93" t="s">
        <v>18</v>
      </c>
      <c r="AH14" s="93" t="s">
        <v>143</v>
      </c>
      <c r="AI14" s="247"/>
      <c r="AJ14" s="93" t="s">
        <v>110</v>
      </c>
      <c r="AK14" s="93" t="s">
        <v>143</v>
      </c>
      <c r="AL14" s="247"/>
      <c r="AM14" s="93" t="s">
        <v>52</v>
      </c>
      <c r="AN14" s="93" t="s">
        <v>142</v>
      </c>
      <c r="AO14" s="957">
        <f t="shared" si="3"/>
        <v>0</v>
      </c>
      <c r="AP14" s="957"/>
      <c r="AQ14" s="957"/>
      <c r="AR14" s="957"/>
      <c r="AS14" s="94" t="s">
        <v>18</v>
      </c>
    </row>
    <row r="15" spans="1:45" ht="26.1" customHeight="1">
      <c r="A15" s="493">
        <v>4</v>
      </c>
      <c r="B15" s="1479"/>
      <c r="C15" s="1480"/>
      <c r="D15" s="1480"/>
      <c r="E15" s="1480"/>
      <c r="F15" s="1480"/>
      <c r="G15" s="1481"/>
      <c r="H15" s="1482"/>
      <c r="I15" s="1482"/>
      <c r="J15" s="1481"/>
      <c r="K15" s="1482"/>
      <c r="L15" s="1482"/>
      <c r="M15" s="1483"/>
      <c r="N15" s="1484"/>
      <c r="O15" s="1485"/>
      <c r="P15" s="1485"/>
      <c r="Q15" s="93" t="s">
        <v>18</v>
      </c>
      <c r="R15" s="93" t="s">
        <v>144</v>
      </c>
      <c r="S15" s="247"/>
      <c r="T15" s="93" t="s">
        <v>110</v>
      </c>
      <c r="U15" s="93" t="s">
        <v>143</v>
      </c>
      <c r="V15" s="247"/>
      <c r="W15" s="93" t="s">
        <v>52</v>
      </c>
      <c r="X15" s="93" t="s">
        <v>142</v>
      </c>
      <c r="Y15" s="957">
        <f>N15*S15*V15</f>
        <v>0</v>
      </c>
      <c r="Z15" s="957"/>
      <c r="AA15" s="957"/>
      <c r="AB15" s="957"/>
      <c r="AC15" s="508" t="s">
        <v>18</v>
      </c>
      <c r="AD15" s="1484"/>
      <c r="AE15" s="1485"/>
      <c r="AF15" s="1485"/>
      <c r="AG15" s="93" t="s">
        <v>18</v>
      </c>
      <c r="AH15" s="93" t="s">
        <v>143</v>
      </c>
      <c r="AI15" s="247"/>
      <c r="AJ15" s="93" t="s">
        <v>110</v>
      </c>
      <c r="AK15" s="93" t="s">
        <v>143</v>
      </c>
      <c r="AL15" s="247"/>
      <c r="AM15" s="93" t="s">
        <v>52</v>
      </c>
      <c r="AN15" s="93" t="s">
        <v>142</v>
      </c>
      <c r="AO15" s="957">
        <f t="shared" si="3"/>
        <v>0</v>
      </c>
      <c r="AP15" s="957"/>
      <c r="AQ15" s="957"/>
      <c r="AR15" s="957"/>
      <c r="AS15" s="94" t="s">
        <v>18</v>
      </c>
    </row>
    <row r="16" spans="1:45" ht="26.1" customHeight="1">
      <c r="A16" s="494">
        <v>5</v>
      </c>
      <c r="B16" s="1479"/>
      <c r="C16" s="1480"/>
      <c r="D16" s="1480"/>
      <c r="E16" s="1480"/>
      <c r="F16" s="1480"/>
      <c r="G16" s="1481"/>
      <c r="H16" s="1482"/>
      <c r="I16" s="1482"/>
      <c r="J16" s="1481"/>
      <c r="K16" s="1482"/>
      <c r="L16" s="1482"/>
      <c r="M16" s="1483"/>
      <c r="N16" s="1484"/>
      <c r="O16" s="1485"/>
      <c r="P16" s="1485"/>
      <c r="Q16" s="93" t="s">
        <v>18</v>
      </c>
      <c r="R16" s="93" t="s">
        <v>144</v>
      </c>
      <c r="S16" s="247"/>
      <c r="T16" s="93" t="s">
        <v>110</v>
      </c>
      <c r="U16" s="93" t="s">
        <v>143</v>
      </c>
      <c r="V16" s="247"/>
      <c r="W16" s="93" t="s">
        <v>52</v>
      </c>
      <c r="X16" s="93" t="s">
        <v>142</v>
      </c>
      <c r="Y16" s="957">
        <f t="shared" si="2"/>
        <v>0</v>
      </c>
      <c r="Z16" s="957"/>
      <c r="AA16" s="957"/>
      <c r="AB16" s="957"/>
      <c r="AC16" s="508" t="s">
        <v>18</v>
      </c>
      <c r="AD16" s="1484"/>
      <c r="AE16" s="1485"/>
      <c r="AF16" s="1485"/>
      <c r="AG16" s="93" t="s">
        <v>18</v>
      </c>
      <c r="AH16" s="93" t="s">
        <v>143</v>
      </c>
      <c r="AI16" s="247"/>
      <c r="AJ16" s="93" t="s">
        <v>110</v>
      </c>
      <c r="AK16" s="93" t="s">
        <v>143</v>
      </c>
      <c r="AL16" s="247"/>
      <c r="AM16" s="93" t="s">
        <v>52</v>
      </c>
      <c r="AN16" s="93" t="s">
        <v>142</v>
      </c>
      <c r="AO16" s="957">
        <f>AD16*AI16*AL16</f>
        <v>0</v>
      </c>
      <c r="AP16" s="957"/>
      <c r="AQ16" s="957"/>
      <c r="AR16" s="957"/>
      <c r="AS16" s="94" t="s">
        <v>18</v>
      </c>
    </row>
    <row r="17" spans="1:45" ht="26.1" customHeight="1">
      <c r="A17" s="526">
        <v>6</v>
      </c>
      <c r="B17" s="1479"/>
      <c r="C17" s="1480"/>
      <c r="D17" s="1480"/>
      <c r="E17" s="1480"/>
      <c r="F17" s="1480"/>
      <c r="G17" s="1481"/>
      <c r="H17" s="1482"/>
      <c r="I17" s="1482"/>
      <c r="J17" s="1481"/>
      <c r="K17" s="1482"/>
      <c r="L17" s="1482"/>
      <c r="M17" s="1483"/>
      <c r="N17" s="1484"/>
      <c r="O17" s="1485"/>
      <c r="P17" s="1485"/>
      <c r="Q17" s="93" t="s">
        <v>18</v>
      </c>
      <c r="R17" s="93" t="s">
        <v>144</v>
      </c>
      <c r="S17" s="247"/>
      <c r="T17" s="93" t="s">
        <v>110</v>
      </c>
      <c r="U17" s="93" t="s">
        <v>143</v>
      </c>
      <c r="V17" s="247"/>
      <c r="W17" s="93" t="s">
        <v>52</v>
      </c>
      <c r="X17" s="93" t="s">
        <v>142</v>
      </c>
      <c r="Y17" s="957">
        <f t="shared" si="2"/>
        <v>0</v>
      </c>
      <c r="Z17" s="957"/>
      <c r="AA17" s="957"/>
      <c r="AB17" s="957"/>
      <c r="AC17" s="508" t="s">
        <v>18</v>
      </c>
      <c r="AD17" s="1484"/>
      <c r="AE17" s="1485"/>
      <c r="AF17" s="1485"/>
      <c r="AG17" s="93" t="s">
        <v>18</v>
      </c>
      <c r="AH17" s="93" t="s">
        <v>143</v>
      </c>
      <c r="AI17" s="247"/>
      <c r="AJ17" s="93" t="s">
        <v>110</v>
      </c>
      <c r="AK17" s="93" t="s">
        <v>143</v>
      </c>
      <c r="AL17" s="247"/>
      <c r="AM17" s="93" t="s">
        <v>52</v>
      </c>
      <c r="AN17" s="93" t="s">
        <v>142</v>
      </c>
      <c r="AO17" s="957">
        <f t="shared" ref="AO17:AO21" si="4">AD17*AI17*AL17</f>
        <v>0</v>
      </c>
      <c r="AP17" s="957"/>
      <c r="AQ17" s="957"/>
      <c r="AR17" s="957"/>
      <c r="AS17" s="94" t="s">
        <v>18</v>
      </c>
    </row>
    <row r="18" spans="1:45" ht="26.1" customHeight="1">
      <c r="A18" s="494">
        <v>7</v>
      </c>
      <c r="B18" s="1479"/>
      <c r="C18" s="1480"/>
      <c r="D18" s="1480"/>
      <c r="E18" s="1480"/>
      <c r="F18" s="1480"/>
      <c r="G18" s="1481"/>
      <c r="H18" s="1482"/>
      <c r="I18" s="1482"/>
      <c r="J18" s="1481"/>
      <c r="K18" s="1482"/>
      <c r="L18" s="1482"/>
      <c r="M18" s="1483"/>
      <c r="N18" s="1484"/>
      <c r="O18" s="1485"/>
      <c r="P18" s="1485"/>
      <c r="Q18" s="93" t="s">
        <v>18</v>
      </c>
      <c r="R18" s="93" t="s">
        <v>144</v>
      </c>
      <c r="S18" s="247"/>
      <c r="T18" s="93" t="s">
        <v>110</v>
      </c>
      <c r="U18" s="93" t="s">
        <v>143</v>
      </c>
      <c r="V18" s="247"/>
      <c r="W18" s="93" t="s">
        <v>52</v>
      </c>
      <c r="X18" s="93" t="s">
        <v>142</v>
      </c>
      <c r="Y18" s="957">
        <f t="shared" si="2"/>
        <v>0</v>
      </c>
      <c r="Z18" s="957"/>
      <c r="AA18" s="957"/>
      <c r="AB18" s="957"/>
      <c r="AC18" s="508" t="s">
        <v>18</v>
      </c>
      <c r="AD18" s="1484"/>
      <c r="AE18" s="1485"/>
      <c r="AF18" s="1485"/>
      <c r="AG18" s="93" t="s">
        <v>18</v>
      </c>
      <c r="AH18" s="93" t="s">
        <v>143</v>
      </c>
      <c r="AI18" s="247"/>
      <c r="AJ18" s="93" t="s">
        <v>110</v>
      </c>
      <c r="AK18" s="93" t="s">
        <v>143</v>
      </c>
      <c r="AL18" s="247"/>
      <c r="AM18" s="93" t="s">
        <v>52</v>
      </c>
      <c r="AN18" s="93" t="s">
        <v>142</v>
      </c>
      <c r="AO18" s="957">
        <f t="shared" si="4"/>
        <v>0</v>
      </c>
      <c r="AP18" s="957"/>
      <c r="AQ18" s="957"/>
      <c r="AR18" s="957"/>
      <c r="AS18" s="94" t="s">
        <v>18</v>
      </c>
    </row>
    <row r="19" spans="1:45" ht="26.1" customHeight="1">
      <c r="A19" s="494">
        <v>8</v>
      </c>
      <c r="B19" s="1479"/>
      <c r="C19" s="1480"/>
      <c r="D19" s="1480"/>
      <c r="E19" s="1480"/>
      <c r="F19" s="1480"/>
      <c r="G19" s="1481"/>
      <c r="H19" s="1482"/>
      <c r="I19" s="1482"/>
      <c r="J19" s="1481"/>
      <c r="K19" s="1482"/>
      <c r="L19" s="1482"/>
      <c r="M19" s="1483"/>
      <c r="N19" s="1484"/>
      <c r="O19" s="1485"/>
      <c r="P19" s="1485"/>
      <c r="Q19" s="93" t="s">
        <v>18</v>
      </c>
      <c r="R19" s="93" t="s">
        <v>144</v>
      </c>
      <c r="S19" s="247"/>
      <c r="T19" s="93" t="s">
        <v>110</v>
      </c>
      <c r="U19" s="93" t="s">
        <v>143</v>
      </c>
      <c r="V19" s="247"/>
      <c r="W19" s="93" t="s">
        <v>52</v>
      </c>
      <c r="X19" s="93" t="s">
        <v>142</v>
      </c>
      <c r="Y19" s="957">
        <f t="shared" si="2"/>
        <v>0</v>
      </c>
      <c r="Z19" s="957"/>
      <c r="AA19" s="957"/>
      <c r="AB19" s="957"/>
      <c r="AC19" s="508" t="s">
        <v>18</v>
      </c>
      <c r="AD19" s="1484"/>
      <c r="AE19" s="1485"/>
      <c r="AF19" s="1485"/>
      <c r="AG19" s="93" t="s">
        <v>18</v>
      </c>
      <c r="AH19" s="93" t="s">
        <v>143</v>
      </c>
      <c r="AI19" s="247"/>
      <c r="AJ19" s="93" t="s">
        <v>110</v>
      </c>
      <c r="AK19" s="93" t="s">
        <v>143</v>
      </c>
      <c r="AL19" s="247"/>
      <c r="AM19" s="93" t="s">
        <v>52</v>
      </c>
      <c r="AN19" s="93" t="s">
        <v>142</v>
      </c>
      <c r="AO19" s="957">
        <f t="shared" si="4"/>
        <v>0</v>
      </c>
      <c r="AP19" s="957"/>
      <c r="AQ19" s="957"/>
      <c r="AR19" s="957"/>
      <c r="AS19" s="94" t="s">
        <v>18</v>
      </c>
    </row>
    <row r="20" spans="1:45" ht="26.1" customHeight="1">
      <c r="A20" s="494">
        <v>9</v>
      </c>
      <c r="B20" s="1479"/>
      <c r="C20" s="1480"/>
      <c r="D20" s="1480"/>
      <c r="E20" s="1480"/>
      <c r="F20" s="1480"/>
      <c r="G20" s="1481"/>
      <c r="H20" s="1482"/>
      <c r="I20" s="1482"/>
      <c r="J20" s="1481"/>
      <c r="K20" s="1482"/>
      <c r="L20" s="1482"/>
      <c r="M20" s="1483"/>
      <c r="N20" s="1484"/>
      <c r="O20" s="1485"/>
      <c r="P20" s="1485"/>
      <c r="Q20" s="93" t="s">
        <v>18</v>
      </c>
      <c r="R20" s="93" t="s">
        <v>144</v>
      </c>
      <c r="S20" s="247"/>
      <c r="T20" s="93" t="s">
        <v>110</v>
      </c>
      <c r="U20" s="93" t="s">
        <v>143</v>
      </c>
      <c r="V20" s="247"/>
      <c r="W20" s="93" t="s">
        <v>52</v>
      </c>
      <c r="X20" s="93" t="s">
        <v>142</v>
      </c>
      <c r="Y20" s="957">
        <f t="shared" si="2"/>
        <v>0</v>
      </c>
      <c r="Z20" s="957"/>
      <c r="AA20" s="957"/>
      <c r="AB20" s="957"/>
      <c r="AC20" s="508" t="s">
        <v>18</v>
      </c>
      <c r="AD20" s="1484"/>
      <c r="AE20" s="1485"/>
      <c r="AF20" s="1485"/>
      <c r="AG20" s="93" t="s">
        <v>18</v>
      </c>
      <c r="AH20" s="93" t="s">
        <v>143</v>
      </c>
      <c r="AI20" s="247"/>
      <c r="AJ20" s="93" t="s">
        <v>110</v>
      </c>
      <c r="AK20" s="93" t="s">
        <v>143</v>
      </c>
      <c r="AL20" s="247"/>
      <c r="AM20" s="93" t="s">
        <v>52</v>
      </c>
      <c r="AN20" s="93" t="s">
        <v>142</v>
      </c>
      <c r="AO20" s="957">
        <f t="shared" si="4"/>
        <v>0</v>
      </c>
      <c r="AP20" s="957"/>
      <c r="AQ20" s="957"/>
      <c r="AR20" s="957"/>
      <c r="AS20" s="94" t="s">
        <v>18</v>
      </c>
    </row>
    <row r="21" spans="1:45" ht="26.1" customHeight="1" thickBot="1">
      <c r="A21" s="494">
        <v>10</v>
      </c>
      <c r="B21" s="1479"/>
      <c r="C21" s="1480"/>
      <c r="D21" s="1480"/>
      <c r="E21" s="1480"/>
      <c r="F21" s="1480"/>
      <c r="G21" s="1481"/>
      <c r="H21" s="1482"/>
      <c r="I21" s="1482"/>
      <c r="J21" s="1481"/>
      <c r="K21" s="1482"/>
      <c r="L21" s="1482"/>
      <c r="M21" s="1483"/>
      <c r="N21" s="1484"/>
      <c r="O21" s="1485"/>
      <c r="P21" s="1485"/>
      <c r="Q21" s="93" t="s">
        <v>18</v>
      </c>
      <c r="R21" s="93" t="s">
        <v>144</v>
      </c>
      <c r="S21" s="247"/>
      <c r="T21" s="93" t="s">
        <v>110</v>
      </c>
      <c r="U21" s="93" t="s">
        <v>143</v>
      </c>
      <c r="V21" s="247"/>
      <c r="W21" s="93" t="s">
        <v>52</v>
      </c>
      <c r="X21" s="93" t="s">
        <v>142</v>
      </c>
      <c r="Y21" s="1486">
        <f t="shared" si="2"/>
        <v>0</v>
      </c>
      <c r="Z21" s="1486"/>
      <c r="AA21" s="1486"/>
      <c r="AB21" s="1486"/>
      <c r="AC21" s="508" t="s">
        <v>18</v>
      </c>
      <c r="AD21" s="1484"/>
      <c r="AE21" s="1485"/>
      <c r="AF21" s="1485"/>
      <c r="AG21" s="93" t="s">
        <v>18</v>
      </c>
      <c r="AH21" s="93" t="s">
        <v>143</v>
      </c>
      <c r="AI21" s="247"/>
      <c r="AJ21" s="93" t="s">
        <v>110</v>
      </c>
      <c r="AK21" s="93" t="s">
        <v>143</v>
      </c>
      <c r="AL21" s="247"/>
      <c r="AM21" s="93" t="s">
        <v>52</v>
      </c>
      <c r="AN21" s="93" t="s">
        <v>142</v>
      </c>
      <c r="AO21" s="1486">
        <f t="shared" si="4"/>
        <v>0</v>
      </c>
      <c r="AP21" s="1486"/>
      <c r="AQ21" s="1486"/>
      <c r="AR21" s="1486"/>
      <c r="AS21" s="94" t="s">
        <v>18</v>
      </c>
    </row>
    <row r="22" spans="1:45" s="95" customFormat="1" ht="26.1" customHeight="1">
      <c r="A22" s="1487" t="s">
        <v>478</v>
      </c>
      <c r="B22" s="1488"/>
      <c r="C22" s="1488"/>
      <c r="D22" s="1488"/>
      <c r="E22" s="1488"/>
      <c r="F22" s="1488"/>
      <c r="G22" s="1488"/>
      <c r="H22" s="1488"/>
      <c r="I22" s="1488"/>
      <c r="J22" s="1488"/>
      <c r="K22" s="1488"/>
      <c r="L22" s="1488"/>
      <c r="M22" s="1488"/>
      <c r="N22" s="1489">
        <f>SUM(Y12:AB21)</f>
        <v>0</v>
      </c>
      <c r="O22" s="1490"/>
      <c r="P22" s="1490"/>
      <c r="Q22" s="1490"/>
      <c r="R22" s="1490"/>
      <c r="S22" s="1490"/>
      <c r="T22" s="1490"/>
      <c r="U22" s="1490"/>
      <c r="V22" s="1490"/>
      <c r="W22" s="1490"/>
      <c r="X22" s="1490"/>
      <c r="Y22" s="1490"/>
      <c r="Z22" s="1490"/>
      <c r="AA22" s="1490"/>
      <c r="AB22" s="1490"/>
      <c r="AC22" s="527" t="s">
        <v>18</v>
      </c>
      <c r="AD22" s="1490">
        <f>SUM(AO12:AR21)</f>
        <v>0</v>
      </c>
      <c r="AE22" s="1490"/>
      <c r="AF22" s="1490"/>
      <c r="AG22" s="1490"/>
      <c r="AH22" s="1490"/>
      <c r="AI22" s="1490"/>
      <c r="AJ22" s="1490"/>
      <c r="AK22" s="1490"/>
      <c r="AL22" s="1490"/>
      <c r="AM22" s="1490"/>
      <c r="AN22" s="1490"/>
      <c r="AO22" s="1490"/>
      <c r="AP22" s="1490"/>
      <c r="AQ22" s="1490"/>
      <c r="AR22" s="1490"/>
      <c r="AS22" s="161" t="s">
        <v>18</v>
      </c>
    </row>
    <row r="23" spans="1:45" s="95" customFormat="1" ht="26.1" customHeight="1">
      <c r="A23" s="1454" t="s">
        <v>532</v>
      </c>
      <c r="B23" s="1455"/>
      <c r="C23" s="1455"/>
      <c r="D23" s="1455"/>
      <c r="E23" s="1455"/>
      <c r="F23" s="1455"/>
      <c r="G23" s="1455"/>
      <c r="H23" s="1455"/>
      <c r="I23" s="1455"/>
      <c r="J23" s="1455"/>
      <c r="K23" s="1455"/>
      <c r="L23" s="1455"/>
      <c r="M23" s="1456"/>
      <c r="N23" s="1450"/>
      <c r="O23" s="1451"/>
      <c r="P23" s="1451"/>
      <c r="Q23" s="1451"/>
      <c r="R23" s="1451"/>
      <c r="S23" s="1451"/>
      <c r="T23" s="1451"/>
      <c r="U23" s="1451"/>
      <c r="V23" s="1451"/>
      <c r="W23" s="1451"/>
      <c r="X23" s="1451"/>
      <c r="Y23" s="1451"/>
      <c r="Z23" s="1451"/>
      <c r="AA23" s="1451"/>
      <c r="AB23" s="1451"/>
      <c r="AC23" s="510" t="s">
        <v>18</v>
      </c>
      <c r="AD23" s="256"/>
      <c r="AE23" s="256"/>
      <c r="AF23" s="256"/>
      <c r="AG23" s="256"/>
      <c r="AH23" s="256"/>
      <c r="AI23" s="256"/>
      <c r="AJ23" s="256"/>
      <c r="AK23" s="256"/>
      <c r="AL23" s="256"/>
      <c r="AM23" s="256"/>
      <c r="AN23" s="256"/>
      <c r="AO23" s="256"/>
      <c r="AP23" s="256"/>
      <c r="AQ23" s="256"/>
      <c r="AR23" s="256"/>
      <c r="AS23" s="257"/>
    </row>
    <row r="24" spans="1:45" s="95" customFormat="1" ht="26.1" customHeight="1" thickBot="1">
      <c r="A24" s="1457" t="s">
        <v>479</v>
      </c>
      <c r="B24" s="1008"/>
      <c r="C24" s="1008"/>
      <c r="D24" s="1008"/>
      <c r="E24" s="1008"/>
      <c r="F24" s="1008"/>
      <c r="G24" s="1008"/>
      <c r="H24" s="1008"/>
      <c r="I24" s="1008"/>
      <c r="J24" s="1008"/>
      <c r="K24" s="1008"/>
      <c r="L24" s="1008"/>
      <c r="M24" s="1458"/>
      <c r="N24" s="1452">
        <f>N22+N23</f>
        <v>0</v>
      </c>
      <c r="O24" s="1453"/>
      <c r="P24" s="1453"/>
      <c r="Q24" s="1453"/>
      <c r="R24" s="1453"/>
      <c r="S24" s="1453"/>
      <c r="T24" s="1453"/>
      <c r="U24" s="1453"/>
      <c r="V24" s="1453"/>
      <c r="W24" s="1453"/>
      <c r="X24" s="1453"/>
      <c r="Y24" s="1453"/>
      <c r="Z24" s="1453"/>
      <c r="AA24" s="1453"/>
      <c r="AB24" s="1453"/>
      <c r="AC24" s="511" t="s">
        <v>18</v>
      </c>
      <c r="AD24" s="258"/>
      <c r="AE24" s="258"/>
      <c r="AF24" s="258"/>
      <c r="AG24" s="258"/>
      <c r="AH24" s="258"/>
      <c r="AI24" s="258"/>
      <c r="AJ24" s="258"/>
      <c r="AK24" s="258"/>
      <c r="AL24" s="258"/>
      <c r="AM24" s="258"/>
      <c r="AN24" s="258"/>
      <c r="AO24" s="258"/>
      <c r="AP24" s="258"/>
      <c r="AQ24" s="258"/>
      <c r="AR24" s="258"/>
      <c r="AS24" s="259"/>
    </row>
    <row r="25" spans="1:45" ht="30" customHeight="1">
      <c r="A25" s="96" t="s">
        <v>469</v>
      </c>
      <c r="B25" s="97"/>
      <c r="C25" s="97"/>
      <c r="D25" s="97"/>
      <c r="E25" s="97"/>
      <c r="F25" s="97"/>
    </row>
    <row r="26" spans="1:45" s="98" customFormat="1" ht="34.5" customHeight="1" thickBot="1">
      <c r="A26" s="1507" t="s">
        <v>319</v>
      </c>
      <c r="B26" s="1507"/>
      <c r="C26" s="1508"/>
      <c r="D26" s="1508"/>
      <c r="E26" s="1508"/>
      <c r="F26" s="1508"/>
      <c r="G26" s="1508"/>
      <c r="H26" s="1508"/>
      <c r="I26" s="1508"/>
      <c r="J26" s="1508"/>
      <c r="K26" s="1508"/>
      <c r="L26" s="1508"/>
      <c r="M26" s="1508"/>
      <c r="N26" s="1508"/>
      <c r="O26" s="1508"/>
      <c r="P26" s="1508"/>
      <c r="Q26" s="1508"/>
      <c r="R26" s="1508"/>
      <c r="S26" s="1508"/>
      <c r="T26" s="1508"/>
      <c r="U26" s="1508"/>
      <c r="V26" s="1508"/>
      <c r="W26" s="1508"/>
      <c r="X26" s="1508"/>
      <c r="Y26" s="1508"/>
      <c r="Z26" s="1508"/>
      <c r="AA26" s="1508"/>
      <c r="AB26" s="1508"/>
      <c r="AC26" s="1508"/>
      <c r="AD26" s="1510"/>
      <c r="AE26" s="1510"/>
      <c r="AF26" s="1510"/>
      <c r="AG26" s="1510"/>
      <c r="AH26" s="1510"/>
      <c r="AI26" s="1510"/>
      <c r="AJ26" s="1510"/>
      <c r="AK26" s="1510"/>
      <c r="AL26" s="1510"/>
      <c r="AM26" s="1510"/>
      <c r="AN26" s="1510"/>
      <c r="AO26" s="1510"/>
      <c r="AP26" s="1510"/>
      <c r="AQ26" s="1510"/>
      <c r="AR26" s="1510"/>
      <c r="AS26" s="1510"/>
    </row>
    <row r="27" spans="1:45" s="92" customFormat="1" ht="20.100000000000001" customHeight="1">
      <c r="A27" s="1459" t="s">
        <v>23</v>
      </c>
      <c r="B27" s="715" t="s">
        <v>90</v>
      </c>
      <c r="C27" s="710"/>
      <c r="D27" s="710"/>
      <c r="E27" s="710"/>
      <c r="F27" s="711"/>
      <c r="G27" s="715" t="s">
        <v>4</v>
      </c>
      <c r="H27" s="710"/>
      <c r="I27" s="711"/>
      <c r="J27" s="717" t="s">
        <v>108</v>
      </c>
      <c r="K27" s="695"/>
      <c r="L27" s="695"/>
      <c r="M27" s="696"/>
      <c r="N27" s="715" t="s">
        <v>293</v>
      </c>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0"/>
      <c r="AS27" s="721"/>
    </row>
    <row r="28" spans="1:45" s="92" customFormat="1" ht="32.25" customHeight="1" thickBot="1">
      <c r="A28" s="1460"/>
      <c r="B28" s="1461"/>
      <c r="C28" s="1462"/>
      <c r="D28" s="1462"/>
      <c r="E28" s="1462"/>
      <c r="F28" s="892"/>
      <c r="G28" s="1461"/>
      <c r="H28" s="1462"/>
      <c r="I28" s="892"/>
      <c r="J28" s="1463"/>
      <c r="K28" s="1464"/>
      <c r="L28" s="1464"/>
      <c r="M28" s="1465"/>
      <c r="N28" s="591"/>
      <c r="O28" s="592"/>
      <c r="P28" s="592"/>
      <c r="Q28" s="592"/>
      <c r="R28" s="592"/>
      <c r="S28" s="592"/>
      <c r="T28" s="592"/>
      <c r="U28" s="592"/>
      <c r="V28" s="592"/>
      <c r="W28" s="592"/>
      <c r="X28" s="592"/>
      <c r="Y28" s="592"/>
      <c r="Z28" s="592"/>
      <c r="AA28" s="592"/>
      <c r="AB28" s="592"/>
      <c r="AC28" s="592"/>
      <c r="AD28" s="927" t="s">
        <v>533</v>
      </c>
      <c r="AE28" s="1495"/>
      <c r="AF28" s="1495"/>
      <c r="AG28" s="1495"/>
      <c r="AH28" s="1495"/>
      <c r="AI28" s="1495"/>
      <c r="AJ28" s="1495"/>
      <c r="AK28" s="1495"/>
      <c r="AL28" s="1495"/>
      <c r="AM28" s="1495"/>
      <c r="AN28" s="1495"/>
      <c r="AO28" s="1495"/>
      <c r="AP28" s="1495"/>
      <c r="AQ28" s="1495"/>
      <c r="AR28" s="1495"/>
      <c r="AS28" s="1496"/>
    </row>
    <row r="29" spans="1:45" s="97" customFormat="1" ht="26.1" customHeight="1">
      <c r="A29" s="493" t="s">
        <v>115</v>
      </c>
      <c r="B29" s="953" t="s">
        <v>147</v>
      </c>
      <c r="C29" s="1466"/>
      <c r="D29" s="1466"/>
      <c r="E29" s="1466"/>
      <c r="F29" s="1466"/>
      <c r="G29" s="1467" t="s">
        <v>87</v>
      </c>
      <c r="H29" s="1468"/>
      <c r="I29" s="1468"/>
      <c r="J29" s="1467" t="s">
        <v>89</v>
      </c>
      <c r="K29" s="1468"/>
      <c r="L29" s="1468"/>
      <c r="M29" s="1469"/>
      <c r="N29" s="1470">
        <v>5000</v>
      </c>
      <c r="O29" s="1471"/>
      <c r="P29" s="1471"/>
      <c r="Q29" s="93" t="s">
        <v>18</v>
      </c>
      <c r="R29" s="93" t="s">
        <v>144</v>
      </c>
      <c r="S29" s="249">
        <v>12</v>
      </c>
      <c r="T29" s="93" t="s">
        <v>110</v>
      </c>
      <c r="U29" s="93" t="s">
        <v>143</v>
      </c>
      <c r="V29" s="249">
        <v>2</v>
      </c>
      <c r="W29" s="93" t="s">
        <v>52</v>
      </c>
      <c r="X29" s="93" t="s">
        <v>142</v>
      </c>
      <c r="Y29" s="1472">
        <f>N29*S29*V29</f>
        <v>120000</v>
      </c>
      <c r="Z29" s="1472"/>
      <c r="AA29" s="1472"/>
      <c r="AB29" s="1472"/>
      <c r="AC29" s="508" t="s">
        <v>18</v>
      </c>
      <c r="AD29" s="1501">
        <v>2000</v>
      </c>
      <c r="AE29" s="1502"/>
      <c r="AF29" s="1502"/>
      <c r="AG29" s="162" t="s">
        <v>18</v>
      </c>
      <c r="AH29" s="162" t="s">
        <v>143</v>
      </c>
      <c r="AI29" s="250">
        <v>12</v>
      </c>
      <c r="AJ29" s="162" t="s">
        <v>110</v>
      </c>
      <c r="AK29" s="162" t="s">
        <v>143</v>
      </c>
      <c r="AL29" s="250">
        <v>2</v>
      </c>
      <c r="AM29" s="162" t="s">
        <v>52</v>
      </c>
      <c r="AN29" s="162" t="s">
        <v>142</v>
      </c>
      <c r="AO29" s="1503">
        <f>AD29*AI29*AL29</f>
        <v>48000</v>
      </c>
      <c r="AP29" s="1503"/>
      <c r="AQ29" s="1503"/>
      <c r="AR29" s="1503"/>
      <c r="AS29" s="145" t="s">
        <v>18</v>
      </c>
    </row>
    <row r="30" spans="1:45" s="97" customFormat="1" ht="26.1" customHeight="1">
      <c r="A30" s="493" t="s">
        <v>114</v>
      </c>
      <c r="B30" s="953" t="s">
        <v>555</v>
      </c>
      <c r="C30" s="954"/>
      <c r="D30" s="954"/>
      <c r="E30" s="954"/>
      <c r="F30" s="955"/>
      <c r="G30" s="1476" t="s">
        <v>554</v>
      </c>
      <c r="H30" s="1477"/>
      <c r="I30" s="1478"/>
      <c r="J30" s="1467" t="s">
        <v>89</v>
      </c>
      <c r="K30" s="1468"/>
      <c r="L30" s="1468"/>
      <c r="M30" s="1469"/>
      <c r="N30" s="1491">
        <v>5000</v>
      </c>
      <c r="O30" s="1492"/>
      <c r="P30" s="1492"/>
      <c r="Q30" s="515" t="s">
        <v>18</v>
      </c>
      <c r="R30" s="93" t="s">
        <v>143</v>
      </c>
      <c r="S30" s="249">
        <v>12</v>
      </c>
      <c r="T30" s="93" t="s">
        <v>110</v>
      </c>
      <c r="U30" s="93" t="s">
        <v>143</v>
      </c>
      <c r="V30" s="249">
        <v>1</v>
      </c>
      <c r="W30" s="93" t="s">
        <v>52</v>
      </c>
      <c r="X30" s="93" t="s">
        <v>142</v>
      </c>
      <c r="Y30" s="1471">
        <v>60000</v>
      </c>
      <c r="Z30" s="1471"/>
      <c r="AA30" s="1471"/>
      <c r="AB30" s="1471"/>
      <c r="AC30" s="508" t="s">
        <v>18</v>
      </c>
      <c r="AD30" s="1470">
        <v>2000</v>
      </c>
      <c r="AE30" s="1471"/>
      <c r="AF30" s="1471"/>
      <c r="AG30" s="93" t="s">
        <v>18</v>
      </c>
      <c r="AH30" s="93" t="s">
        <v>143</v>
      </c>
      <c r="AI30" s="249">
        <v>12</v>
      </c>
      <c r="AJ30" s="93" t="s">
        <v>110</v>
      </c>
      <c r="AK30" s="93" t="s">
        <v>143</v>
      </c>
      <c r="AL30" s="249">
        <v>1</v>
      </c>
      <c r="AM30" s="93" t="s">
        <v>52</v>
      </c>
      <c r="AN30" s="93" t="s">
        <v>142</v>
      </c>
      <c r="AO30" s="1499">
        <f t="shared" ref="AO30" si="5">AD30*AI30*AL30</f>
        <v>24000</v>
      </c>
      <c r="AP30" s="1499"/>
      <c r="AQ30" s="1499"/>
      <c r="AR30" s="1499"/>
      <c r="AS30" s="94" t="s">
        <v>18</v>
      </c>
    </row>
    <row r="31" spans="1:45" s="97" customFormat="1" ht="26.1" customHeight="1">
      <c r="A31" s="493" t="s">
        <v>117</v>
      </c>
      <c r="B31" s="953" t="s">
        <v>146</v>
      </c>
      <c r="C31" s="1466"/>
      <c r="D31" s="1466"/>
      <c r="E31" s="1466"/>
      <c r="F31" s="1466"/>
      <c r="G31" s="1467" t="s">
        <v>113</v>
      </c>
      <c r="H31" s="1468"/>
      <c r="I31" s="1468"/>
      <c r="J31" s="1467" t="s">
        <v>112</v>
      </c>
      <c r="K31" s="1468"/>
      <c r="L31" s="1468"/>
      <c r="M31" s="1469"/>
      <c r="N31" s="1470">
        <v>5000</v>
      </c>
      <c r="O31" s="1471"/>
      <c r="P31" s="1471"/>
      <c r="Q31" s="93" t="s">
        <v>18</v>
      </c>
      <c r="R31" s="93" t="s">
        <v>144</v>
      </c>
      <c r="S31" s="249">
        <v>12</v>
      </c>
      <c r="T31" s="93" t="s">
        <v>110</v>
      </c>
      <c r="U31" s="93" t="s">
        <v>143</v>
      </c>
      <c r="V31" s="249">
        <v>1</v>
      </c>
      <c r="W31" s="93" t="s">
        <v>52</v>
      </c>
      <c r="X31" s="93" t="s">
        <v>142</v>
      </c>
      <c r="Y31" s="1472">
        <f t="shared" ref="Y31:Y32" si="6">N31*S31*V31</f>
        <v>60000</v>
      </c>
      <c r="Z31" s="1472"/>
      <c r="AA31" s="1472"/>
      <c r="AB31" s="1472"/>
      <c r="AC31" s="508" t="s">
        <v>18</v>
      </c>
      <c r="AD31" s="1470">
        <v>2000</v>
      </c>
      <c r="AE31" s="1471"/>
      <c r="AF31" s="1471"/>
      <c r="AG31" s="93" t="s">
        <v>18</v>
      </c>
      <c r="AH31" s="93" t="s">
        <v>143</v>
      </c>
      <c r="AI31" s="249">
        <v>12</v>
      </c>
      <c r="AJ31" s="93" t="s">
        <v>110</v>
      </c>
      <c r="AK31" s="93" t="s">
        <v>143</v>
      </c>
      <c r="AL31" s="249">
        <v>1</v>
      </c>
      <c r="AM31" s="93" t="s">
        <v>52</v>
      </c>
      <c r="AN31" s="93" t="s">
        <v>142</v>
      </c>
      <c r="AO31" s="1499">
        <f t="shared" ref="AO31:AO32" si="7">AD31*AI31*AL31</f>
        <v>24000</v>
      </c>
      <c r="AP31" s="1499"/>
      <c r="AQ31" s="1499"/>
      <c r="AR31" s="1499"/>
      <c r="AS31" s="94" t="s">
        <v>18</v>
      </c>
    </row>
    <row r="32" spans="1:45" s="97" customFormat="1" ht="26.1" customHeight="1">
      <c r="A32" s="493" t="s">
        <v>560</v>
      </c>
      <c r="B32" s="953" t="s">
        <v>145</v>
      </c>
      <c r="C32" s="1466"/>
      <c r="D32" s="1466"/>
      <c r="E32" s="1466"/>
      <c r="F32" s="1466"/>
      <c r="G32" s="716" t="s">
        <v>111</v>
      </c>
      <c r="H32" s="713"/>
      <c r="I32" s="713"/>
      <c r="J32" s="1467" t="s">
        <v>89</v>
      </c>
      <c r="K32" s="1468"/>
      <c r="L32" s="1468"/>
      <c r="M32" s="1469"/>
      <c r="N32" s="1470">
        <v>5000</v>
      </c>
      <c r="O32" s="1471"/>
      <c r="P32" s="1471"/>
      <c r="Q32" s="93" t="s">
        <v>18</v>
      </c>
      <c r="R32" s="93" t="s">
        <v>144</v>
      </c>
      <c r="S32" s="249">
        <v>12</v>
      </c>
      <c r="T32" s="93" t="s">
        <v>110</v>
      </c>
      <c r="U32" s="93" t="s">
        <v>143</v>
      </c>
      <c r="V32" s="249">
        <v>1</v>
      </c>
      <c r="W32" s="93" t="s">
        <v>52</v>
      </c>
      <c r="X32" s="93" t="s">
        <v>142</v>
      </c>
      <c r="Y32" s="1472">
        <f t="shared" si="6"/>
        <v>60000</v>
      </c>
      <c r="Z32" s="1472"/>
      <c r="AA32" s="1472"/>
      <c r="AB32" s="1472"/>
      <c r="AC32" s="508" t="s">
        <v>18</v>
      </c>
      <c r="AD32" s="1470">
        <v>1000</v>
      </c>
      <c r="AE32" s="1471"/>
      <c r="AF32" s="1471"/>
      <c r="AG32" s="93" t="s">
        <v>18</v>
      </c>
      <c r="AH32" s="93" t="s">
        <v>143</v>
      </c>
      <c r="AI32" s="249">
        <v>12</v>
      </c>
      <c r="AJ32" s="93" t="s">
        <v>110</v>
      </c>
      <c r="AK32" s="93" t="s">
        <v>143</v>
      </c>
      <c r="AL32" s="249">
        <v>1</v>
      </c>
      <c r="AM32" s="93" t="s">
        <v>52</v>
      </c>
      <c r="AN32" s="93" t="s">
        <v>142</v>
      </c>
      <c r="AO32" s="1499">
        <f t="shared" si="7"/>
        <v>12000</v>
      </c>
      <c r="AP32" s="1499"/>
      <c r="AQ32" s="1499"/>
      <c r="AR32" s="1499"/>
      <c r="AS32" s="94" t="s">
        <v>18</v>
      </c>
    </row>
    <row r="33" spans="1:45" s="97" customFormat="1" ht="26.1" customHeight="1">
      <c r="A33" s="493">
        <v>1</v>
      </c>
      <c r="B33" s="1479"/>
      <c r="C33" s="1480"/>
      <c r="D33" s="1480"/>
      <c r="E33" s="1480"/>
      <c r="F33" s="1480"/>
      <c r="G33" s="1493"/>
      <c r="H33" s="1494"/>
      <c r="I33" s="1494"/>
      <c r="J33" s="1481"/>
      <c r="K33" s="1482"/>
      <c r="L33" s="1482"/>
      <c r="M33" s="1483"/>
      <c r="N33" s="1484"/>
      <c r="O33" s="1485"/>
      <c r="P33" s="1485"/>
      <c r="Q33" s="93" t="s">
        <v>18</v>
      </c>
      <c r="R33" s="93" t="s">
        <v>144</v>
      </c>
      <c r="S33" s="247"/>
      <c r="T33" s="93" t="s">
        <v>110</v>
      </c>
      <c r="U33" s="93" t="s">
        <v>143</v>
      </c>
      <c r="V33" s="247"/>
      <c r="W33" s="93" t="s">
        <v>52</v>
      </c>
      <c r="X33" s="93" t="s">
        <v>142</v>
      </c>
      <c r="Y33" s="957">
        <f>N33*S33*V33</f>
        <v>0</v>
      </c>
      <c r="Z33" s="957"/>
      <c r="AA33" s="957"/>
      <c r="AB33" s="957"/>
      <c r="AC33" s="508" t="s">
        <v>18</v>
      </c>
      <c r="AD33" s="1484"/>
      <c r="AE33" s="1485"/>
      <c r="AF33" s="1485"/>
      <c r="AG33" s="93" t="s">
        <v>18</v>
      </c>
      <c r="AH33" s="93" t="s">
        <v>143</v>
      </c>
      <c r="AI33" s="247"/>
      <c r="AJ33" s="93" t="s">
        <v>110</v>
      </c>
      <c r="AK33" s="93" t="s">
        <v>143</v>
      </c>
      <c r="AL33" s="247"/>
      <c r="AM33" s="93" t="s">
        <v>52</v>
      </c>
      <c r="AN33" s="93" t="s">
        <v>142</v>
      </c>
      <c r="AO33" s="1500">
        <f>AD33*AI33*AL33</f>
        <v>0</v>
      </c>
      <c r="AP33" s="1500"/>
      <c r="AQ33" s="1500"/>
      <c r="AR33" s="1500"/>
      <c r="AS33" s="94" t="s">
        <v>18</v>
      </c>
    </row>
    <row r="34" spans="1:45" s="97" customFormat="1" ht="26.1" customHeight="1">
      <c r="A34" s="493">
        <v>2</v>
      </c>
      <c r="B34" s="1479"/>
      <c r="C34" s="1480"/>
      <c r="D34" s="1480"/>
      <c r="E34" s="1480"/>
      <c r="F34" s="1480"/>
      <c r="G34" s="1493"/>
      <c r="H34" s="1494"/>
      <c r="I34" s="1494"/>
      <c r="J34" s="1481"/>
      <c r="K34" s="1482"/>
      <c r="L34" s="1482"/>
      <c r="M34" s="1483"/>
      <c r="N34" s="1484"/>
      <c r="O34" s="1485"/>
      <c r="P34" s="1485"/>
      <c r="Q34" s="93" t="s">
        <v>18</v>
      </c>
      <c r="R34" s="93" t="s">
        <v>144</v>
      </c>
      <c r="S34" s="247"/>
      <c r="T34" s="93" t="s">
        <v>110</v>
      </c>
      <c r="U34" s="93" t="s">
        <v>143</v>
      </c>
      <c r="V34" s="247"/>
      <c r="W34" s="93" t="s">
        <v>52</v>
      </c>
      <c r="X34" s="93" t="s">
        <v>142</v>
      </c>
      <c r="Y34" s="957">
        <f t="shared" ref="Y34:Y42" si="8">N34*S34*V34</f>
        <v>0</v>
      </c>
      <c r="Z34" s="957"/>
      <c r="AA34" s="957"/>
      <c r="AB34" s="957"/>
      <c r="AC34" s="508" t="s">
        <v>18</v>
      </c>
      <c r="AD34" s="1484"/>
      <c r="AE34" s="1485"/>
      <c r="AF34" s="1485"/>
      <c r="AG34" s="93" t="s">
        <v>18</v>
      </c>
      <c r="AH34" s="93" t="s">
        <v>143</v>
      </c>
      <c r="AI34" s="247"/>
      <c r="AJ34" s="93" t="s">
        <v>110</v>
      </c>
      <c r="AK34" s="93" t="s">
        <v>143</v>
      </c>
      <c r="AL34" s="247"/>
      <c r="AM34" s="93" t="s">
        <v>52</v>
      </c>
      <c r="AN34" s="93" t="s">
        <v>142</v>
      </c>
      <c r="AO34" s="1500">
        <f t="shared" ref="AO34:AO42" si="9">AD34*AI34*AL34</f>
        <v>0</v>
      </c>
      <c r="AP34" s="1500"/>
      <c r="AQ34" s="1500"/>
      <c r="AR34" s="1500"/>
      <c r="AS34" s="94" t="s">
        <v>18</v>
      </c>
    </row>
    <row r="35" spans="1:45" s="97" customFormat="1" ht="26.1" customHeight="1">
      <c r="A35" s="493">
        <v>3</v>
      </c>
      <c r="B35" s="1479"/>
      <c r="C35" s="1480"/>
      <c r="D35" s="1480"/>
      <c r="E35" s="1480"/>
      <c r="F35" s="1480"/>
      <c r="G35" s="1493"/>
      <c r="H35" s="1494"/>
      <c r="I35" s="1494"/>
      <c r="J35" s="1481"/>
      <c r="K35" s="1482"/>
      <c r="L35" s="1482"/>
      <c r="M35" s="1483"/>
      <c r="N35" s="1484"/>
      <c r="O35" s="1485"/>
      <c r="P35" s="1485"/>
      <c r="Q35" s="93" t="s">
        <v>18</v>
      </c>
      <c r="R35" s="93" t="s">
        <v>144</v>
      </c>
      <c r="S35" s="247"/>
      <c r="T35" s="93" t="s">
        <v>110</v>
      </c>
      <c r="U35" s="93" t="s">
        <v>143</v>
      </c>
      <c r="V35" s="247"/>
      <c r="W35" s="93" t="s">
        <v>52</v>
      </c>
      <c r="X35" s="93" t="s">
        <v>142</v>
      </c>
      <c r="Y35" s="957">
        <f t="shared" si="8"/>
        <v>0</v>
      </c>
      <c r="Z35" s="957"/>
      <c r="AA35" s="957"/>
      <c r="AB35" s="957"/>
      <c r="AC35" s="508" t="s">
        <v>18</v>
      </c>
      <c r="AD35" s="1484"/>
      <c r="AE35" s="1485"/>
      <c r="AF35" s="1485"/>
      <c r="AG35" s="93" t="s">
        <v>18</v>
      </c>
      <c r="AH35" s="93" t="s">
        <v>143</v>
      </c>
      <c r="AI35" s="247"/>
      <c r="AJ35" s="93" t="s">
        <v>110</v>
      </c>
      <c r="AK35" s="93" t="s">
        <v>143</v>
      </c>
      <c r="AL35" s="247"/>
      <c r="AM35" s="93" t="s">
        <v>52</v>
      </c>
      <c r="AN35" s="93" t="s">
        <v>142</v>
      </c>
      <c r="AO35" s="1500">
        <f t="shared" si="9"/>
        <v>0</v>
      </c>
      <c r="AP35" s="1500"/>
      <c r="AQ35" s="1500"/>
      <c r="AR35" s="1500"/>
      <c r="AS35" s="94" t="s">
        <v>18</v>
      </c>
    </row>
    <row r="36" spans="1:45" s="97" customFormat="1" ht="26.1" customHeight="1">
      <c r="A36" s="493">
        <v>4</v>
      </c>
      <c r="B36" s="1479"/>
      <c r="C36" s="1480"/>
      <c r="D36" s="1480"/>
      <c r="E36" s="1480"/>
      <c r="F36" s="1480"/>
      <c r="G36" s="1493"/>
      <c r="H36" s="1494"/>
      <c r="I36" s="1494"/>
      <c r="J36" s="1481"/>
      <c r="K36" s="1482"/>
      <c r="L36" s="1482"/>
      <c r="M36" s="1483"/>
      <c r="N36" s="1484"/>
      <c r="O36" s="1485"/>
      <c r="P36" s="1485"/>
      <c r="Q36" s="93" t="s">
        <v>18</v>
      </c>
      <c r="R36" s="93" t="s">
        <v>144</v>
      </c>
      <c r="S36" s="247"/>
      <c r="T36" s="93" t="s">
        <v>110</v>
      </c>
      <c r="U36" s="93" t="s">
        <v>143</v>
      </c>
      <c r="V36" s="247"/>
      <c r="W36" s="93" t="s">
        <v>52</v>
      </c>
      <c r="X36" s="93" t="s">
        <v>142</v>
      </c>
      <c r="Y36" s="957">
        <f t="shared" si="8"/>
        <v>0</v>
      </c>
      <c r="Z36" s="957"/>
      <c r="AA36" s="957"/>
      <c r="AB36" s="957"/>
      <c r="AC36" s="508" t="s">
        <v>18</v>
      </c>
      <c r="AD36" s="1484"/>
      <c r="AE36" s="1485"/>
      <c r="AF36" s="1485"/>
      <c r="AG36" s="93" t="s">
        <v>18</v>
      </c>
      <c r="AH36" s="93" t="s">
        <v>143</v>
      </c>
      <c r="AI36" s="247"/>
      <c r="AJ36" s="93" t="s">
        <v>110</v>
      </c>
      <c r="AK36" s="93" t="s">
        <v>143</v>
      </c>
      <c r="AL36" s="247"/>
      <c r="AM36" s="93" t="s">
        <v>52</v>
      </c>
      <c r="AN36" s="93" t="s">
        <v>142</v>
      </c>
      <c r="AO36" s="1500">
        <f t="shared" si="9"/>
        <v>0</v>
      </c>
      <c r="AP36" s="1500"/>
      <c r="AQ36" s="1500"/>
      <c r="AR36" s="1500"/>
      <c r="AS36" s="94" t="s">
        <v>18</v>
      </c>
    </row>
    <row r="37" spans="1:45" s="97" customFormat="1" ht="26.1" customHeight="1">
      <c r="A37" s="493">
        <v>5</v>
      </c>
      <c r="B37" s="1479"/>
      <c r="C37" s="1480"/>
      <c r="D37" s="1480"/>
      <c r="E37" s="1480"/>
      <c r="F37" s="1480"/>
      <c r="G37" s="1493"/>
      <c r="H37" s="1494"/>
      <c r="I37" s="1494"/>
      <c r="J37" s="1481"/>
      <c r="K37" s="1482"/>
      <c r="L37" s="1482"/>
      <c r="M37" s="1483"/>
      <c r="N37" s="1484"/>
      <c r="O37" s="1485"/>
      <c r="P37" s="1485"/>
      <c r="Q37" s="93" t="s">
        <v>18</v>
      </c>
      <c r="R37" s="93" t="s">
        <v>144</v>
      </c>
      <c r="S37" s="247"/>
      <c r="T37" s="93" t="s">
        <v>110</v>
      </c>
      <c r="U37" s="93" t="s">
        <v>143</v>
      </c>
      <c r="V37" s="247"/>
      <c r="W37" s="93" t="s">
        <v>52</v>
      </c>
      <c r="X37" s="93" t="s">
        <v>142</v>
      </c>
      <c r="Y37" s="957">
        <f t="shared" si="8"/>
        <v>0</v>
      </c>
      <c r="Z37" s="957"/>
      <c r="AA37" s="957"/>
      <c r="AB37" s="957"/>
      <c r="AC37" s="508" t="s">
        <v>18</v>
      </c>
      <c r="AD37" s="1484"/>
      <c r="AE37" s="1485"/>
      <c r="AF37" s="1485"/>
      <c r="AG37" s="93" t="s">
        <v>18</v>
      </c>
      <c r="AH37" s="93" t="s">
        <v>143</v>
      </c>
      <c r="AI37" s="247"/>
      <c r="AJ37" s="93" t="s">
        <v>110</v>
      </c>
      <c r="AK37" s="93" t="s">
        <v>143</v>
      </c>
      <c r="AL37" s="247"/>
      <c r="AM37" s="93" t="s">
        <v>52</v>
      </c>
      <c r="AN37" s="93" t="s">
        <v>142</v>
      </c>
      <c r="AO37" s="1500">
        <f t="shared" si="9"/>
        <v>0</v>
      </c>
      <c r="AP37" s="1500"/>
      <c r="AQ37" s="1500"/>
      <c r="AR37" s="1500"/>
      <c r="AS37" s="94" t="s">
        <v>18</v>
      </c>
    </row>
    <row r="38" spans="1:45" s="97" customFormat="1" ht="26.1" customHeight="1">
      <c r="A38" s="493">
        <v>6</v>
      </c>
      <c r="B38" s="1479"/>
      <c r="C38" s="1480"/>
      <c r="D38" s="1480"/>
      <c r="E38" s="1480"/>
      <c r="F38" s="1480"/>
      <c r="G38" s="1493"/>
      <c r="H38" s="1494"/>
      <c r="I38" s="1494"/>
      <c r="J38" s="1481"/>
      <c r="K38" s="1482"/>
      <c r="L38" s="1482"/>
      <c r="M38" s="1483"/>
      <c r="N38" s="1484"/>
      <c r="O38" s="1485"/>
      <c r="P38" s="1485"/>
      <c r="Q38" s="93" t="s">
        <v>18</v>
      </c>
      <c r="R38" s="93" t="s">
        <v>144</v>
      </c>
      <c r="S38" s="247"/>
      <c r="T38" s="93" t="s">
        <v>110</v>
      </c>
      <c r="U38" s="93" t="s">
        <v>143</v>
      </c>
      <c r="V38" s="247"/>
      <c r="W38" s="93" t="s">
        <v>52</v>
      </c>
      <c r="X38" s="93" t="s">
        <v>142</v>
      </c>
      <c r="Y38" s="957">
        <f t="shared" si="8"/>
        <v>0</v>
      </c>
      <c r="Z38" s="957"/>
      <c r="AA38" s="957"/>
      <c r="AB38" s="957"/>
      <c r="AC38" s="508" t="s">
        <v>18</v>
      </c>
      <c r="AD38" s="1484"/>
      <c r="AE38" s="1485"/>
      <c r="AF38" s="1485"/>
      <c r="AG38" s="93" t="s">
        <v>18</v>
      </c>
      <c r="AH38" s="93" t="s">
        <v>143</v>
      </c>
      <c r="AI38" s="247"/>
      <c r="AJ38" s="93" t="s">
        <v>110</v>
      </c>
      <c r="AK38" s="93" t="s">
        <v>143</v>
      </c>
      <c r="AL38" s="247"/>
      <c r="AM38" s="93" t="s">
        <v>52</v>
      </c>
      <c r="AN38" s="93" t="s">
        <v>142</v>
      </c>
      <c r="AO38" s="1500">
        <f t="shared" si="9"/>
        <v>0</v>
      </c>
      <c r="AP38" s="1500"/>
      <c r="AQ38" s="1500"/>
      <c r="AR38" s="1500"/>
      <c r="AS38" s="94" t="s">
        <v>18</v>
      </c>
    </row>
    <row r="39" spans="1:45" s="97" customFormat="1" ht="26.1" customHeight="1">
      <c r="A39" s="493">
        <v>7</v>
      </c>
      <c r="B39" s="1479"/>
      <c r="C39" s="1480"/>
      <c r="D39" s="1480"/>
      <c r="E39" s="1480"/>
      <c r="F39" s="1480"/>
      <c r="G39" s="1493"/>
      <c r="H39" s="1494"/>
      <c r="I39" s="1494"/>
      <c r="J39" s="1481"/>
      <c r="K39" s="1482"/>
      <c r="L39" s="1482"/>
      <c r="M39" s="1483"/>
      <c r="N39" s="1484"/>
      <c r="O39" s="1485"/>
      <c r="P39" s="1485"/>
      <c r="Q39" s="93" t="s">
        <v>18</v>
      </c>
      <c r="R39" s="93" t="s">
        <v>144</v>
      </c>
      <c r="S39" s="247"/>
      <c r="T39" s="93" t="s">
        <v>110</v>
      </c>
      <c r="U39" s="93" t="s">
        <v>143</v>
      </c>
      <c r="V39" s="247"/>
      <c r="W39" s="93" t="s">
        <v>52</v>
      </c>
      <c r="X39" s="93" t="s">
        <v>142</v>
      </c>
      <c r="Y39" s="957">
        <f t="shared" si="8"/>
        <v>0</v>
      </c>
      <c r="Z39" s="957"/>
      <c r="AA39" s="957"/>
      <c r="AB39" s="957"/>
      <c r="AC39" s="508" t="s">
        <v>18</v>
      </c>
      <c r="AD39" s="1484"/>
      <c r="AE39" s="1485"/>
      <c r="AF39" s="1485"/>
      <c r="AG39" s="93" t="s">
        <v>18</v>
      </c>
      <c r="AH39" s="93" t="s">
        <v>143</v>
      </c>
      <c r="AI39" s="247"/>
      <c r="AJ39" s="93" t="s">
        <v>110</v>
      </c>
      <c r="AK39" s="93" t="s">
        <v>143</v>
      </c>
      <c r="AL39" s="247"/>
      <c r="AM39" s="93" t="s">
        <v>52</v>
      </c>
      <c r="AN39" s="93" t="s">
        <v>142</v>
      </c>
      <c r="AO39" s="1500">
        <f t="shared" si="9"/>
        <v>0</v>
      </c>
      <c r="AP39" s="1500"/>
      <c r="AQ39" s="1500"/>
      <c r="AR39" s="1500"/>
      <c r="AS39" s="94" t="s">
        <v>18</v>
      </c>
    </row>
    <row r="40" spans="1:45" s="97" customFormat="1" ht="26.1" customHeight="1">
      <c r="A40" s="493">
        <v>8</v>
      </c>
      <c r="B40" s="1479"/>
      <c r="C40" s="1480"/>
      <c r="D40" s="1480"/>
      <c r="E40" s="1480"/>
      <c r="F40" s="1480"/>
      <c r="G40" s="1493"/>
      <c r="H40" s="1494"/>
      <c r="I40" s="1494"/>
      <c r="J40" s="1481"/>
      <c r="K40" s="1482"/>
      <c r="L40" s="1482"/>
      <c r="M40" s="1483"/>
      <c r="N40" s="1484"/>
      <c r="O40" s="1485"/>
      <c r="P40" s="1485"/>
      <c r="Q40" s="93" t="s">
        <v>18</v>
      </c>
      <c r="R40" s="93" t="s">
        <v>144</v>
      </c>
      <c r="S40" s="247"/>
      <c r="T40" s="93" t="s">
        <v>110</v>
      </c>
      <c r="U40" s="93" t="s">
        <v>143</v>
      </c>
      <c r="V40" s="247"/>
      <c r="W40" s="93" t="s">
        <v>52</v>
      </c>
      <c r="X40" s="93" t="s">
        <v>142</v>
      </c>
      <c r="Y40" s="957">
        <f t="shared" si="8"/>
        <v>0</v>
      </c>
      <c r="Z40" s="957"/>
      <c r="AA40" s="957"/>
      <c r="AB40" s="957"/>
      <c r="AC40" s="508" t="s">
        <v>18</v>
      </c>
      <c r="AD40" s="1484"/>
      <c r="AE40" s="1485"/>
      <c r="AF40" s="1485"/>
      <c r="AG40" s="93" t="s">
        <v>18</v>
      </c>
      <c r="AH40" s="93" t="s">
        <v>143</v>
      </c>
      <c r="AI40" s="247"/>
      <c r="AJ40" s="93" t="s">
        <v>110</v>
      </c>
      <c r="AK40" s="93" t="s">
        <v>143</v>
      </c>
      <c r="AL40" s="247"/>
      <c r="AM40" s="93" t="s">
        <v>52</v>
      </c>
      <c r="AN40" s="93" t="s">
        <v>142</v>
      </c>
      <c r="AO40" s="1500">
        <f t="shared" si="9"/>
        <v>0</v>
      </c>
      <c r="AP40" s="1500"/>
      <c r="AQ40" s="1500"/>
      <c r="AR40" s="1500"/>
      <c r="AS40" s="94" t="s">
        <v>18</v>
      </c>
    </row>
    <row r="41" spans="1:45" s="97" customFormat="1" ht="26.1" customHeight="1">
      <c r="A41" s="493">
        <v>9</v>
      </c>
      <c r="B41" s="1479"/>
      <c r="C41" s="1480"/>
      <c r="D41" s="1480"/>
      <c r="E41" s="1480"/>
      <c r="F41" s="1480"/>
      <c r="G41" s="1493"/>
      <c r="H41" s="1494"/>
      <c r="I41" s="1494"/>
      <c r="J41" s="1481"/>
      <c r="K41" s="1482"/>
      <c r="L41" s="1482"/>
      <c r="M41" s="1483"/>
      <c r="N41" s="1484"/>
      <c r="O41" s="1485"/>
      <c r="P41" s="1485"/>
      <c r="Q41" s="93" t="s">
        <v>18</v>
      </c>
      <c r="R41" s="93" t="s">
        <v>144</v>
      </c>
      <c r="S41" s="247"/>
      <c r="T41" s="93" t="s">
        <v>110</v>
      </c>
      <c r="U41" s="93" t="s">
        <v>143</v>
      </c>
      <c r="V41" s="247"/>
      <c r="W41" s="93" t="s">
        <v>52</v>
      </c>
      <c r="X41" s="93" t="s">
        <v>142</v>
      </c>
      <c r="Y41" s="957">
        <f t="shared" si="8"/>
        <v>0</v>
      </c>
      <c r="Z41" s="957"/>
      <c r="AA41" s="957"/>
      <c r="AB41" s="957"/>
      <c r="AC41" s="508" t="s">
        <v>18</v>
      </c>
      <c r="AD41" s="1484"/>
      <c r="AE41" s="1485"/>
      <c r="AF41" s="1485"/>
      <c r="AG41" s="93" t="s">
        <v>18</v>
      </c>
      <c r="AH41" s="93" t="s">
        <v>143</v>
      </c>
      <c r="AI41" s="247"/>
      <c r="AJ41" s="93" t="s">
        <v>110</v>
      </c>
      <c r="AK41" s="93" t="s">
        <v>143</v>
      </c>
      <c r="AL41" s="247"/>
      <c r="AM41" s="93" t="s">
        <v>52</v>
      </c>
      <c r="AN41" s="93" t="s">
        <v>142</v>
      </c>
      <c r="AO41" s="1500">
        <f t="shared" si="9"/>
        <v>0</v>
      </c>
      <c r="AP41" s="1500"/>
      <c r="AQ41" s="1500"/>
      <c r="AR41" s="1500"/>
      <c r="AS41" s="94" t="s">
        <v>18</v>
      </c>
    </row>
    <row r="42" spans="1:45" s="97" customFormat="1" ht="26.1" customHeight="1" thickBot="1">
      <c r="A42" s="494">
        <v>10</v>
      </c>
      <c r="B42" s="1479"/>
      <c r="C42" s="1480"/>
      <c r="D42" s="1480"/>
      <c r="E42" s="1480"/>
      <c r="F42" s="1480"/>
      <c r="G42" s="1493"/>
      <c r="H42" s="1494"/>
      <c r="I42" s="1494"/>
      <c r="J42" s="1481"/>
      <c r="K42" s="1482"/>
      <c r="L42" s="1482"/>
      <c r="M42" s="1483"/>
      <c r="N42" s="1484"/>
      <c r="O42" s="1485"/>
      <c r="P42" s="1485"/>
      <c r="Q42" s="93" t="s">
        <v>18</v>
      </c>
      <c r="R42" s="93" t="s">
        <v>144</v>
      </c>
      <c r="S42" s="247"/>
      <c r="T42" s="93" t="s">
        <v>110</v>
      </c>
      <c r="U42" s="93" t="s">
        <v>143</v>
      </c>
      <c r="V42" s="247"/>
      <c r="W42" s="93" t="s">
        <v>52</v>
      </c>
      <c r="X42" s="93" t="s">
        <v>142</v>
      </c>
      <c r="Y42" s="957">
        <f t="shared" si="8"/>
        <v>0</v>
      </c>
      <c r="Z42" s="957"/>
      <c r="AA42" s="957"/>
      <c r="AB42" s="957"/>
      <c r="AC42" s="508" t="s">
        <v>18</v>
      </c>
      <c r="AD42" s="1484"/>
      <c r="AE42" s="1485"/>
      <c r="AF42" s="1485"/>
      <c r="AG42" s="93" t="s">
        <v>18</v>
      </c>
      <c r="AH42" s="93" t="s">
        <v>143</v>
      </c>
      <c r="AI42" s="247"/>
      <c r="AJ42" s="93" t="s">
        <v>110</v>
      </c>
      <c r="AK42" s="93" t="s">
        <v>143</v>
      </c>
      <c r="AL42" s="247"/>
      <c r="AM42" s="93" t="s">
        <v>52</v>
      </c>
      <c r="AN42" s="93" t="s">
        <v>142</v>
      </c>
      <c r="AO42" s="1500">
        <f t="shared" si="9"/>
        <v>0</v>
      </c>
      <c r="AP42" s="1500"/>
      <c r="AQ42" s="1500"/>
      <c r="AR42" s="1500"/>
      <c r="AS42" s="94" t="s">
        <v>18</v>
      </c>
    </row>
    <row r="43" spans="1:45" s="95" customFormat="1" ht="26.1" customHeight="1">
      <c r="A43" s="1487" t="s">
        <v>478</v>
      </c>
      <c r="B43" s="1488"/>
      <c r="C43" s="1488"/>
      <c r="D43" s="1488"/>
      <c r="E43" s="1488"/>
      <c r="F43" s="1488"/>
      <c r="G43" s="1488"/>
      <c r="H43" s="1488"/>
      <c r="I43" s="1488"/>
      <c r="J43" s="1488"/>
      <c r="K43" s="1488"/>
      <c r="L43" s="1488"/>
      <c r="M43" s="1488"/>
      <c r="N43" s="1489">
        <f>SUM(Y33:AB42)</f>
        <v>0</v>
      </c>
      <c r="O43" s="1490"/>
      <c r="P43" s="1490"/>
      <c r="Q43" s="1490"/>
      <c r="R43" s="1490"/>
      <c r="S43" s="1490"/>
      <c r="T43" s="1490"/>
      <c r="U43" s="1490"/>
      <c r="V43" s="1490"/>
      <c r="W43" s="1490"/>
      <c r="X43" s="1490"/>
      <c r="Y43" s="1490"/>
      <c r="Z43" s="1490"/>
      <c r="AA43" s="1490"/>
      <c r="AB43" s="1490"/>
      <c r="AC43" s="527" t="s">
        <v>18</v>
      </c>
      <c r="AD43" s="1490">
        <f>SUM(AO33:AR42)</f>
        <v>0</v>
      </c>
      <c r="AE43" s="1490"/>
      <c r="AF43" s="1490"/>
      <c r="AG43" s="1490"/>
      <c r="AH43" s="1490"/>
      <c r="AI43" s="1490"/>
      <c r="AJ43" s="1490"/>
      <c r="AK43" s="1490"/>
      <c r="AL43" s="1490"/>
      <c r="AM43" s="1490"/>
      <c r="AN43" s="1490"/>
      <c r="AO43" s="1490"/>
      <c r="AP43" s="1490"/>
      <c r="AQ43" s="1490"/>
      <c r="AR43" s="1490"/>
      <c r="AS43" s="161" t="s">
        <v>18</v>
      </c>
    </row>
    <row r="44" spans="1:45" s="95" customFormat="1" ht="26.1" customHeight="1">
      <c r="A44" s="1454" t="s">
        <v>534</v>
      </c>
      <c r="B44" s="1455"/>
      <c r="C44" s="1455"/>
      <c r="D44" s="1455"/>
      <c r="E44" s="1455"/>
      <c r="F44" s="1455"/>
      <c r="G44" s="1455"/>
      <c r="H44" s="1455"/>
      <c r="I44" s="1455"/>
      <c r="J44" s="1455"/>
      <c r="K44" s="1455"/>
      <c r="L44" s="1455"/>
      <c r="M44" s="1456"/>
      <c r="N44" s="1450"/>
      <c r="O44" s="1451"/>
      <c r="P44" s="1451"/>
      <c r="Q44" s="1451"/>
      <c r="R44" s="1451"/>
      <c r="S44" s="1451"/>
      <c r="T44" s="1451"/>
      <c r="U44" s="1451"/>
      <c r="V44" s="1451"/>
      <c r="W44" s="1451"/>
      <c r="X44" s="1451"/>
      <c r="Y44" s="1451"/>
      <c r="Z44" s="1451"/>
      <c r="AA44" s="1451"/>
      <c r="AB44" s="1451"/>
      <c r="AC44" s="510" t="s">
        <v>18</v>
      </c>
      <c r="AD44" s="256"/>
      <c r="AE44" s="256"/>
      <c r="AF44" s="256"/>
      <c r="AG44" s="256"/>
      <c r="AH44" s="256"/>
      <c r="AI44" s="256"/>
      <c r="AJ44" s="256"/>
      <c r="AK44" s="256"/>
      <c r="AL44" s="256"/>
      <c r="AM44" s="256"/>
      <c r="AN44" s="256"/>
      <c r="AO44" s="256"/>
      <c r="AP44" s="256"/>
      <c r="AQ44" s="256"/>
      <c r="AR44" s="256"/>
      <c r="AS44" s="257"/>
    </row>
    <row r="45" spans="1:45" s="95" customFormat="1" ht="26.1" customHeight="1" thickBot="1">
      <c r="A45" s="1457" t="s">
        <v>479</v>
      </c>
      <c r="B45" s="1008"/>
      <c r="C45" s="1008"/>
      <c r="D45" s="1008"/>
      <c r="E45" s="1008"/>
      <c r="F45" s="1008"/>
      <c r="G45" s="1008"/>
      <c r="H45" s="1008"/>
      <c r="I45" s="1008"/>
      <c r="J45" s="1008"/>
      <c r="K45" s="1008"/>
      <c r="L45" s="1008"/>
      <c r="M45" s="1458"/>
      <c r="N45" s="1452">
        <f>N43+N44</f>
        <v>0</v>
      </c>
      <c r="O45" s="1453"/>
      <c r="P45" s="1453"/>
      <c r="Q45" s="1453"/>
      <c r="R45" s="1453"/>
      <c r="S45" s="1453"/>
      <c r="T45" s="1453"/>
      <c r="U45" s="1453"/>
      <c r="V45" s="1453"/>
      <c r="W45" s="1453"/>
      <c r="X45" s="1453"/>
      <c r="Y45" s="1453"/>
      <c r="Z45" s="1453"/>
      <c r="AA45" s="1453"/>
      <c r="AB45" s="1453"/>
      <c r="AC45" s="511" t="s">
        <v>18</v>
      </c>
      <c r="AD45" s="258"/>
      <c r="AE45" s="258"/>
      <c r="AF45" s="258"/>
      <c r="AG45" s="258"/>
      <c r="AH45" s="258"/>
      <c r="AI45" s="258"/>
      <c r="AJ45" s="258"/>
      <c r="AK45" s="258"/>
      <c r="AL45" s="258"/>
      <c r="AM45" s="258"/>
      <c r="AN45" s="258"/>
      <c r="AO45" s="258"/>
      <c r="AP45" s="258"/>
      <c r="AQ45" s="258"/>
      <c r="AR45" s="258"/>
      <c r="AS45" s="259"/>
    </row>
    <row r="47" spans="1:45">
      <c r="A47" s="260"/>
    </row>
  </sheetData>
  <sheetProtection algorithmName="SHA-512" hashValue="eihW3hWckQyblyuGLludGKn4lpdngtXOmnBx+cuIS0unqZYxXeh4cyaHJe0X15dE2uxpG7Qj078xn1RWvm0zRQ==" saltValue="hmtMETwXGahsx08nOr6rRg==" spinCount="100000" sheet="1"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4"/>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0"/>
  <sheetViews>
    <sheetView view="pageBreakPreview" zoomScale="90" zoomScaleNormal="100" zoomScaleSheetLayoutView="90" workbookViewId="0">
      <selection activeCell="V18" sqref="V18"/>
    </sheetView>
  </sheetViews>
  <sheetFormatPr defaultColWidth="9" defaultRowHeight="18" customHeight="1"/>
  <cols>
    <col min="1" max="1" width="5" style="524" customWidth="1"/>
    <col min="2" max="2" width="11.875" style="524" customWidth="1"/>
    <col min="3" max="3" width="11.75" style="524" customWidth="1"/>
    <col min="4" max="4" width="24.75" style="524" customWidth="1"/>
    <col min="5" max="8" width="13.75" style="524" customWidth="1"/>
    <col min="9" max="9" width="2.5" style="524" customWidth="1"/>
    <col min="10" max="21" width="3" style="524" customWidth="1"/>
    <col min="22" max="16384" width="9" style="524"/>
  </cols>
  <sheetData>
    <row r="1" spans="1:8" s="1" customFormat="1" ht="18" customHeight="1" thickBot="1">
      <c r="A1" s="104" t="s">
        <v>579</v>
      </c>
    </row>
    <row r="2" spans="1:8" s="1" customFormat="1" ht="18" customHeight="1" thickBot="1">
      <c r="D2" s="497" t="s">
        <v>373</v>
      </c>
      <c r="E2" s="1123">
        <f>【様式６】計画書Ⅱ!U6</f>
        <v>0</v>
      </c>
      <c r="F2" s="1123"/>
      <c r="G2" s="1123"/>
      <c r="H2" s="1124"/>
    </row>
    <row r="3" spans="1:8" s="1" customFormat="1" ht="18" customHeight="1"/>
    <row r="4" spans="1:8" s="1" customFormat="1" ht="18" customHeight="1">
      <c r="A4" s="764" t="s">
        <v>162</v>
      </c>
      <c r="B4" s="764"/>
      <c r="C4" s="764"/>
      <c r="D4" s="764"/>
      <c r="E4" s="764"/>
      <c r="F4" s="764"/>
      <c r="G4" s="764"/>
      <c r="H4" s="738"/>
    </row>
    <row r="5" spans="1:8" s="1" customFormat="1" ht="18" customHeight="1" thickBot="1">
      <c r="A5" s="10"/>
      <c r="B5" s="10"/>
      <c r="C5" s="10"/>
      <c r="D5" s="10"/>
      <c r="E5" s="10"/>
      <c r="F5" s="10"/>
      <c r="G5" s="10"/>
    </row>
    <row r="6" spans="1:8" s="1" customFormat="1" ht="30" customHeight="1">
      <c r="A6" s="1130" t="s">
        <v>23</v>
      </c>
      <c r="B6" s="1132" t="s">
        <v>21</v>
      </c>
      <c r="C6" s="1132" t="s">
        <v>22</v>
      </c>
      <c r="D6" s="1132" t="s">
        <v>498</v>
      </c>
      <c r="E6" s="1134" t="s">
        <v>349</v>
      </c>
      <c r="F6" s="627"/>
      <c r="G6" s="1134" t="s">
        <v>350</v>
      </c>
      <c r="H6" s="1135"/>
    </row>
    <row r="7" spans="1:8" s="1" customFormat="1" ht="54" customHeight="1" thickBot="1">
      <c r="A7" s="1131"/>
      <c r="B7" s="1133"/>
      <c r="C7" s="1133"/>
      <c r="D7" s="1133"/>
      <c r="E7" s="348"/>
      <c r="F7" s="262" t="s">
        <v>499</v>
      </c>
      <c r="G7" s="518"/>
      <c r="H7" s="263" t="s">
        <v>500</v>
      </c>
    </row>
    <row r="8" spans="1:8" s="1" customFormat="1" ht="21.75" customHeight="1">
      <c r="A8" s="349" t="s">
        <v>171</v>
      </c>
      <c r="B8" s="350" t="s">
        <v>125</v>
      </c>
      <c r="C8" s="350" t="s">
        <v>126</v>
      </c>
      <c r="D8" s="350" t="s">
        <v>127</v>
      </c>
      <c r="E8" s="235">
        <v>40000</v>
      </c>
      <c r="F8" s="235"/>
      <c r="G8" s="519"/>
      <c r="H8" s="236"/>
    </row>
    <row r="9" spans="1:8" s="1" customFormat="1" ht="21.75" customHeight="1">
      <c r="A9" s="520" t="s">
        <v>172</v>
      </c>
      <c r="B9" s="350" t="s">
        <v>125</v>
      </c>
      <c r="C9" s="350" t="s">
        <v>126</v>
      </c>
      <c r="D9" s="350" t="s">
        <v>127</v>
      </c>
      <c r="E9" s="235"/>
      <c r="F9" s="235"/>
      <c r="G9" s="519">
        <v>40000</v>
      </c>
      <c r="H9" s="236"/>
    </row>
    <row r="10" spans="1:8" s="1" customFormat="1" ht="21.75" customHeight="1">
      <c r="A10" s="99"/>
      <c r="B10" s="583"/>
      <c r="C10" s="583"/>
      <c r="D10" s="583"/>
      <c r="E10" s="237"/>
      <c r="F10" s="237"/>
      <c r="G10" s="251"/>
      <c r="H10" s="239"/>
    </row>
    <row r="11" spans="1:8" s="1" customFormat="1" ht="21.75" customHeight="1">
      <c r="A11" s="99"/>
      <c r="B11" s="583"/>
      <c r="C11" s="583"/>
      <c r="D11" s="583"/>
      <c r="E11" s="237"/>
      <c r="F11" s="237"/>
      <c r="G11" s="251"/>
      <c r="H11" s="239"/>
    </row>
    <row r="12" spans="1:8" s="1" customFormat="1" ht="21.75" customHeight="1">
      <c r="A12" s="99"/>
      <c r="B12" s="583"/>
      <c r="C12" s="583"/>
      <c r="D12" s="583"/>
      <c r="E12" s="237"/>
      <c r="F12" s="237"/>
      <c r="G12" s="251"/>
      <c r="H12" s="239"/>
    </row>
    <row r="13" spans="1:8" s="1" customFormat="1" ht="21.75" customHeight="1">
      <c r="A13" s="99"/>
      <c r="B13" s="583"/>
      <c r="C13" s="583"/>
      <c r="D13" s="583"/>
      <c r="E13" s="237"/>
      <c r="F13" s="237"/>
      <c r="G13" s="251"/>
      <c r="H13" s="239"/>
    </row>
    <row r="14" spans="1:8" s="1" customFormat="1" ht="21.75" customHeight="1">
      <c r="A14" s="99"/>
      <c r="B14" s="583"/>
      <c r="C14" s="583"/>
      <c r="D14" s="583"/>
      <c r="E14" s="237"/>
      <c r="F14" s="237"/>
      <c r="G14" s="251"/>
      <c r="H14" s="239"/>
    </row>
    <row r="15" spans="1:8" s="1" customFormat="1" ht="21.75" customHeight="1">
      <c r="A15" s="99"/>
      <c r="B15" s="583"/>
      <c r="C15" s="583"/>
      <c r="D15" s="583"/>
      <c r="E15" s="237"/>
      <c r="F15" s="237"/>
      <c r="G15" s="251"/>
      <c r="H15" s="239"/>
    </row>
    <row r="16" spans="1:8" s="1" customFormat="1" ht="21.75" customHeight="1">
      <c r="A16" s="99"/>
      <c r="B16" s="583"/>
      <c r="C16" s="583"/>
      <c r="D16" s="583"/>
      <c r="E16" s="237"/>
      <c r="F16" s="237"/>
      <c r="G16" s="251"/>
      <c r="H16" s="239"/>
    </row>
    <row r="17" spans="1:8" s="1" customFormat="1" ht="21.75" customHeight="1" thickBot="1">
      <c r="A17" s="116"/>
      <c r="B17" s="117"/>
      <c r="C17" s="117"/>
      <c r="D17" s="117"/>
      <c r="E17" s="240"/>
      <c r="F17" s="240"/>
      <c r="G17" s="252"/>
      <c r="H17" s="242"/>
    </row>
    <row r="18" spans="1:8" s="1" customFormat="1" ht="21.75" customHeight="1" thickTop="1" thickBot="1">
      <c r="A18" s="1511" t="s">
        <v>124</v>
      </c>
      <c r="B18" s="1512"/>
      <c r="C18" s="1512"/>
      <c r="D18" s="1513"/>
      <c r="E18" s="521">
        <f>SUM(E10:E17)</f>
        <v>0</v>
      </c>
      <c r="F18" s="521">
        <f>SUM(F10:F17)</f>
        <v>0</v>
      </c>
      <c r="G18" s="522">
        <f>SUM(G10:G17)</f>
        <v>0</v>
      </c>
      <c r="H18" s="523">
        <f>SUM(H10:H17)</f>
        <v>0</v>
      </c>
    </row>
    <row r="19" spans="1:8" s="1" customFormat="1" ht="42" customHeight="1">
      <c r="A19" s="570" t="s">
        <v>284</v>
      </c>
      <c r="B19" s="1128" t="s">
        <v>160</v>
      </c>
      <c r="C19" s="1128"/>
      <c r="D19" s="1128"/>
      <c r="E19" s="1128"/>
      <c r="F19" s="1128"/>
      <c r="G19" s="1128"/>
      <c r="H19" s="734"/>
    </row>
    <row r="20" spans="1:8" s="1" customFormat="1" ht="18" customHeight="1">
      <c r="A20" s="568" t="s">
        <v>483</v>
      </c>
      <c r="B20" s="1121" t="s">
        <v>485</v>
      </c>
      <c r="C20" s="1121"/>
      <c r="D20" s="1121"/>
      <c r="E20" s="1121"/>
      <c r="F20" s="1121"/>
      <c r="G20" s="1121"/>
      <c r="H20" s="1121"/>
    </row>
  </sheetData>
  <sheetProtection algorithmName="SHA-512" hashValue="3e9VpYN4Nf+barlil0u+3oUpPWKN2V0GAAinzgBVi2UPgkJP6qSIlhUWf6g2j5GjaG5i+xds1ZDagTnx4QPStQ==" saltValue="rwotEM3oY3PpogLxirneqw==" spinCount="100000" sheet="1"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66"/>
  <sheetViews>
    <sheetView view="pageBreakPreview" topLeftCell="A43" zoomScale="90" zoomScaleNormal="100" zoomScaleSheetLayoutView="90" workbookViewId="0">
      <selection activeCell="AT50" sqref="AT50"/>
    </sheetView>
  </sheetViews>
  <sheetFormatPr defaultColWidth="9" defaultRowHeight="18" customHeight="1"/>
  <cols>
    <col min="1" max="2" width="1.625" style="96" customWidth="1"/>
    <col min="3" max="3" width="3" style="96" customWidth="1"/>
    <col min="4" max="5" width="3.125" style="96" customWidth="1"/>
    <col min="6" max="16" width="3" style="96" customWidth="1"/>
    <col min="17" max="17" width="3.25" style="96" customWidth="1"/>
    <col min="18" max="18" width="3" style="96" customWidth="1"/>
    <col min="19" max="19" width="3.75" style="96" customWidth="1"/>
    <col min="20" max="22" width="3" style="96" customWidth="1"/>
    <col min="23" max="23" width="3.75" style="96" customWidth="1"/>
    <col min="24" max="24" width="3" style="96" customWidth="1"/>
    <col min="25" max="34" width="3.25" style="96" customWidth="1"/>
    <col min="35" max="35" width="1.625" style="96" customWidth="1"/>
    <col min="36" max="37" width="3" style="96" customWidth="1"/>
    <col min="38" max="38" width="3" style="96" hidden="1" customWidth="1"/>
    <col min="39" max="45" width="3" style="96" customWidth="1"/>
    <col min="46" max="16384" width="9" style="96"/>
  </cols>
  <sheetData>
    <row r="1" spans="1:38" ht="18" customHeight="1">
      <c r="B1" s="352" t="s">
        <v>580</v>
      </c>
      <c r="AL1" s="96" t="s">
        <v>170</v>
      </c>
    </row>
    <row r="2" spans="1:38" ht="18" customHeight="1">
      <c r="B2" s="1697" t="s">
        <v>384</v>
      </c>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c r="AD2" s="1697"/>
      <c r="AE2" s="1697"/>
      <c r="AF2" s="1697"/>
      <c r="AG2" s="1697"/>
      <c r="AH2" s="1697"/>
    </row>
    <row r="3" spans="1:38" ht="18" customHeight="1" thickBot="1">
      <c r="A3" s="450"/>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353"/>
      <c r="AG3" s="353"/>
      <c r="AI3" s="450"/>
      <c r="AK3" s="452"/>
    </row>
    <row r="4" spans="1:38" ht="18" customHeight="1">
      <c r="A4" s="100"/>
      <c r="B4" s="100"/>
      <c r="C4" s="100"/>
      <c r="D4" s="354"/>
      <c r="E4" s="354"/>
      <c r="F4" s="354"/>
      <c r="G4" s="354"/>
      <c r="H4" s="354"/>
      <c r="I4" s="354"/>
      <c r="J4" s="354"/>
      <c r="K4" s="354"/>
      <c r="L4" s="354"/>
      <c r="M4" s="354"/>
      <c r="N4" s="354"/>
      <c r="O4" s="354"/>
      <c r="P4" s="620" t="s">
        <v>7</v>
      </c>
      <c r="Q4" s="621"/>
      <c r="R4" s="621"/>
      <c r="S4" s="621"/>
      <c r="T4" s="621"/>
      <c r="U4" s="621"/>
      <c r="V4" s="622"/>
      <c r="W4" s="623"/>
      <c r="X4" s="623"/>
      <c r="Y4" s="623"/>
      <c r="Z4" s="623"/>
      <c r="AA4" s="623"/>
      <c r="AB4" s="623"/>
      <c r="AC4" s="623"/>
      <c r="AD4" s="623"/>
      <c r="AE4" s="623"/>
      <c r="AF4" s="623"/>
      <c r="AG4" s="623"/>
      <c r="AH4" s="624"/>
      <c r="AI4" s="100"/>
    </row>
    <row r="5" spans="1:38" ht="18" customHeight="1">
      <c r="A5" s="100"/>
      <c r="B5" s="100"/>
      <c r="C5" s="100"/>
      <c r="D5" s="354"/>
      <c r="E5" s="354"/>
      <c r="F5" s="354"/>
      <c r="G5" s="354"/>
      <c r="H5" s="354"/>
      <c r="I5" s="354"/>
      <c r="J5" s="354"/>
      <c r="K5" s="354"/>
      <c r="L5" s="354"/>
      <c r="M5" s="354"/>
      <c r="N5" s="354"/>
      <c r="O5" s="354"/>
      <c r="P5" s="608" t="s">
        <v>10</v>
      </c>
      <c r="Q5" s="609"/>
      <c r="R5" s="609"/>
      <c r="S5" s="609"/>
      <c r="T5" s="609"/>
      <c r="U5" s="609"/>
      <c r="V5" s="610"/>
      <c r="W5" s="611"/>
      <c r="X5" s="611"/>
      <c r="Y5" s="611"/>
      <c r="Z5" s="611"/>
      <c r="AA5" s="611"/>
      <c r="AB5" s="611"/>
      <c r="AC5" s="611"/>
      <c r="AD5" s="611"/>
      <c r="AE5" s="611"/>
      <c r="AF5" s="611"/>
      <c r="AG5" s="611"/>
      <c r="AH5" s="612"/>
      <c r="AI5" s="100"/>
    </row>
    <row r="6" spans="1:38" ht="18" customHeight="1">
      <c r="D6" s="354"/>
      <c r="E6" s="354"/>
      <c r="F6" s="354"/>
      <c r="G6" s="354"/>
      <c r="H6" s="354"/>
      <c r="I6" s="354"/>
      <c r="J6" s="354"/>
      <c r="K6" s="354"/>
      <c r="L6" s="354"/>
      <c r="M6" s="354"/>
      <c r="N6" s="354"/>
      <c r="O6" s="354"/>
      <c r="P6" s="1516" t="s">
        <v>51</v>
      </c>
      <c r="Q6" s="1517"/>
      <c r="R6" s="1517"/>
      <c r="S6" s="1517"/>
      <c r="T6" s="1517"/>
      <c r="U6" s="1517"/>
      <c r="V6" s="610"/>
      <c r="W6" s="611"/>
      <c r="X6" s="611"/>
      <c r="Y6" s="611"/>
      <c r="Z6" s="611"/>
      <c r="AA6" s="611"/>
      <c r="AB6" s="611"/>
      <c r="AC6" s="611"/>
      <c r="AD6" s="611"/>
      <c r="AE6" s="611"/>
      <c r="AF6" s="611"/>
      <c r="AG6" s="611"/>
      <c r="AH6" s="612"/>
    </row>
    <row r="7" spans="1:38" ht="18" customHeight="1" thickBot="1">
      <c r="D7" s="354"/>
      <c r="E7" s="354"/>
      <c r="F7" s="354"/>
      <c r="G7" s="354"/>
      <c r="H7" s="354"/>
      <c r="I7" s="354"/>
      <c r="J7" s="354"/>
      <c r="K7" s="354"/>
      <c r="L7" s="354"/>
      <c r="M7" s="354"/>
      <c r="N7" s="354"/>
      <c r="O7" s="354"/>
      <c r="P7" s="1514" t="s">
        <v>45</v>
      </c>
      <c r="Q7" s="1515"/>
      <c r="R7" s="1515"/>
      <c r="S7" s="1515"/>
      <c r="T7" s="1515"/>
      <c r="U7" s="1515"/>
      <c r="V7" s="277"/>
      <c r="W7" s="278"/>
      <c r="X7" s="277"/>
      <c r="Y7" s="279"/>
      <c r="Z7" s="278"/>
      <c r="AA7" s="277"/>
      <c r="AB7" s="278"/>
      <c r="AC7" s="277"/>
      <c r="AD7" s="279"/>
      <c r="AE7" s="279"/>
      <c r="AF7" s="279"/>
      <c r="AG7" s="278"/>
      <c r="AH7" s="280"/>
    </row>
    <row r="8" spans="1:38" ht="24.95" customHeight="1">
      <c r="A8" s="100"/>
      <c r="B8" s="100"/>
      <c r="C8" s="100"/>
      <c r="D8" s="100"/>
      <c r="E8" s="100"/>
      <c r="F8" s="100"/>
      <c r="G8" s="100"/>
      <c r="H8" s="100"/>
      <c r="I8" s="100"/>
      <c r="J8" s="100"/>
      <c r="K8" s="100"/>
      <c r="L8" s="100"/>
      <c r="M8" s="100"/>
      <c r="N8" s="100"/>
      <c r="O8" s="100"/>
      <c r="P8" s="100"/>
      <c r="Q8" s="100"/>
      <c r="R8" s="100"/>
      <c r="S8" s="326"/>
      <c r="T8" s="326"/>
      <c r="U8" s="326"/>
      <c r="V8" s="326"/>
      <c r="W8" s="326"/>
      <c r="X8" s="326"/>
      <c r="Y8" s="326"/>
      <c r="Z8" s="326"/>
      <c r="AA8" s="600"/>
      <c r="AB8" s="600"/>
      <c r="AC8" s="600"/>
      <c r="AD8" s="600"/>
      <c r="AE8" s="600"/>
      <c r="AF8" s="600"/>
      <c r="AG8" s="600"/>
      <c r="AI8" s="100"/>
    </row>
    <row r="9" spans="1:38" ht="18" customHeight="1" thickBot="1">
      <c r="B9" s="96" t="s">
        <v>250</v>
      </c>
    </row>
    <row r="10" spans="1:38" ht="30" customHeight="1">
      <c r="C10" s="355" t="s">
        <v>14</v>
      </c>
      <c r="D10" s="355" t="s">
        <v>255</v>
      </c>
      <c r="E10" s="356"/>
      <c r="F10" s="356"/>
      <c r="G10" s="356"/>
      <c r="H10" s="356"/>
      <c r="I10" s="356"/>
      <c r="J10" s="356"/>
      <c r="K10" s="356"/>
      <c r="L10" s="356"/>
      <c r="M10" s="356"/>
      <c r="N10" s="356"/>
      <c r="O10" s="356"/>
      <c r="P10" s="357"/>
      <c r="Q10" s="1320"/>
      <c r="R10" s="1321"/>
      <c r="S10" s="1321"/>
      <c r="T10" s="1321"/>
      <c r="U10" s="1321"/>
      <c r="V10" s="1321"/>
      <c r="W10" s="1321"/>
      <c r="X10" s="1321"/>
      <c r="Y10" s="1321"/>
      <c r="Z10" s="1321"/>
      <c r="AA10" s="1321"/>
      <c r="AB10" s="1321"/>
      <c r="AC10" s="1321"/>
      <c r="AD10" s="1321"/>
      <c r="AE10" s="1321"/>
      <c r="AF10" s="1321"/>
      <c r="AG10" s="1321"/>
      <c r="AH10" s="358" t="s">
        <v>18</v>
      </c>
    </row>
    <row r="11" spans="1:38" ht="46.5" customHeight="1">
      <c r="C11" s="359" t="s">
        <v>15</v>
      </c>
      <c r="D11" s="1322" t="s">
        <v>260</v>
      </c>
      <c r="E11" s="1604"/>
      <c r="F11" s="1323"/>
      <c r="G11" s="1323"/>
      <c r="H11" s="1323"/>
      <c r="I11" s="1323"/>
      <c r="J11" s="1323"/>
      <c r="K11" s="1323"/>
      <c r="L11" s="1323"/>
      <c r="M11" s="1323"/>
      <c r="N11" s="1323"/>
      <c r="O11" s="1323"/>
      <c r="P11" s="1324"/>
      <c r="Q11" s="1178"/>
      <c r="R11" s="1179"/>
      <c r="S11" s="1179"/>
      <c r="T11" s="1179"/>
      <c r="U11" s="1179"/>
      <c r="V11" s="1179"/>
      <c r="W11" s="1179"/>
      <c r="X11" s="1179"/>
      <c r="Y11" s="1179"/>
      <c r="Z11" s="1179"/>
      <c r="AA11" s="1179"/>
      <c r="AB11" s="1179"/>
      <c r="AC11" s="1179"/>
      <c r="AD11" s="1179"/>
      <c r="AE11" s="1179"/>
      <c r="AF11" s="1179"/>
      <c r="AG11" s="1179"/>
      <c r="AH11" s="360" t="s">
        <v>18</v>
      </c>
    </row>
    <row r="12" spans="1:38" ht="18.75" customHeight="1">
      <c r="C12" s="1387" t="s">
        <v>16</v>
      </c>
      <c r="D12" s="1212" t="s">
        <v>253</v>
      </c>
      <c r="E12" s="1280"/>
      <c r="F12" s="681"/>
      <c r="G12" s="681"/>
      <c r="H12" s="681"/>
      <c r="I12" s="681"/>
      <c r="J12" s="681"/>
      <c r="K12" s="681"/>
      <c r="L12" s="681"/>
      <c r="M12" s="681"/>
      <c r="N12" s="681"/>
      <c r="O12" s="681"/>
      <c r="P12" s="1213"/>
      <c r="Q12" s="1136" t="s">
        <v>229</v>
      </c>
      <c r="R12" s="1139"/>
      <c r="S12" s="1139"/>
      <c r="T12" s="1139"/>
      <c r="U12" s="1139"/>
      <c r="V12" s="1139"/>
      <c r="W12" s="1139"/>
      <c r="X12" s="1139"/>
      <c r="Y12" s="1139"/>
      <c r="Z12" s="1136" t="s">
        <v>231</v>
      </c>
      <c r="AA12" s="1139"/>
      <c r="AB12" s="1139"/>
      <c r="AC12" s="1139"/>
      <c r="AD12" s="1139"/>
      <c r="AE12" s="1139"/>
      <c r="AF12" s="1139"/>
      <c r="AG12" s="1139"/>
      <c r="AH12" s="1140"/>
    </row>
    <row r="13" spans="1:38" ht="30" customHeight="1">
      <c r="C13" s="1388"/>
      <c r="D13" s="1214"/>
      <c r="E13" s="1215"/>
      <c r="F13" s="1215"/>
      <c r="G13" s="1215"/>
      <c r="H13" s="1215"/>
      <c r="I13" s="1215"/>
      <c r="J13" s="1215"/>
      <c r="K13" s="1215"/>
      <c r="L13" s="1215"/>
      <c r="M13" s="1215"/>
      <c r="N13" s="1215"/>
      <c r="O13" s="1215"/>
      <c r="P13" s="1216"/>
      <c r="Q13" s="1698" t="str">
        <f>IF(Q10-Q11&gt;0,"〇","")</f>
        <v/>
      </c>
      <c r="R13" s="1699"/>
      <c r="S13" s="1699"/>
      <c r="T13" s="1699"/>
      <c r="U13" s="1699"/>
      <c r="V13" s="1699"/>
      <c r="W13" s="1699"/>
      <c r="X13" s="1699"/>
      <c r="Y13" s="1700"/>
      <c r="Z13" s="1281"/>
      <c r="AA13" s="1282"/>
      <c r="AB13" s="1282"/>
      <c r="AC13" s="1282"/>
      <c r="AD13" s="1282"/>
      <c r="AE13" s="1282"/>
      <c r="AF13" s="1282"/>
      <c r="AG13" s="1282"/>
      <c r="AH13" s="1283"/>
    </row>
    <row r="14" spans="1:38" ht="17.100000000000001" customHeight="1">
      <c r="C14" s="361" t="s">
        <v>28</v>
      </c>
      <c r="D14" s="1263" t="s">
        <v>31</v>
      </c>
      <c r="E14" s="1610"/>
      <c r="F14" s="1191"/>
      <c r="G14" s="1191"/>
      <c r="H14" s="1191"/>
      <c r="I14" s="1191"/>
      <c r="J14" s="1192"/>
      <c r="K14" s="584"/>
      <c r="L14" s="584"/>
      <c r="M14" s="584"/>
      <c r="N14" s="584"/>
      <c r="O14" s="584"/>
      <c r="P14" s="362"/>
      <c r="Q14" s="112"/>
      <c r="R14" s="1173" t="s">
        <v>89</v>
      </c>
      <c r="S14" s="1173"/>
      <c r="T14" s="1173"/>
      <c r="U14" s="1173"/>
      <c r="V14" s="1173"/>
      <c r="W14" s="1173"/>
      <c r="X14" s="1173"/>
      <c r="Y14" s="1173"/>
      <c r="Z14" s="1173"/>
      <c r="AA14" s="1173"/>
      <c r="AB14" s="1173"/>
      <c r="AC14" s="1173"/>
      <c r="AD14" s="1173"/>
      <c r="AE14" s="1173"/>
      <c r="AF14" s="1173"/>
      <c r="AG14" s="1173"/>
      <c r="AH14" s="1174"/>
    </row>
    <row r="15" spans="1:38" ht="17.100000000000001" customHeight="1">
      <c r="C15" s="363"/>
      <c r="D15" s="1374" t="s">
        <v>251</v>
      </c>
      <c r="E15" s="1603"/>
      <c r="F15" s="1605"/>
      <c r="G15" s="1605"/>
      <c r="H15" s="1605"/>
      <c r="I15" s="1605"/>
      <c r="J15" s="1605"/>
      <c r="K15" s="1605"/>
      <c r="L15" s="1605"/>
      <c r="M15" s="1605"/>
      <c r="N15" s="1605"/>
      <c r="O15" s="1605"/>
      <c r="P15" s="1376"/>
      <c r="Q15" s="112"/>
      <c r="R15" s="1200" t="s">
        <v>167</v>
      </c>
      <c r="S15" s="1200"/>
      <c r="T15" s="1200"/>
      <c r="U15" s="1200"/>
      <c r="V15" s="1200"/>
      <c r="W15" s="1200"/>
      <c r="X15" s="1200"/>
      <c r="Y15" s="1200"/>
      <c r="Z15" s="1200"/>
      <c r="AA15" s="1200"/>
      <c r="AB15" s="1200"/>
      <c r="AC15" s="1200"/>
      <c r="AD15" s="1200"/>
      <c r="AE15" s="1200"/>
      <c r="AF15" s="1200"/>
      <c r="AG15" s="1200"/>
      <c r="AH15" s="1201"/>
    </row>
    <row r="16" spans="1:38" ht="17.100000000000001" customHeight="1">
      <c r="C16" s="363"/>
      <c r="D16" s="1606"/>
      <c r="E16" s="1375"/>
      <c r="F16" s="1605"/>
      <c r="G16" s="1605"/>
      <c r="H16" s="1605"/>
      <c r="I16" s="1605"/>
      <c r="J16" s="1605"/>
      <c r="K16" s="1605"/>
      <c r="L16" s="1605"/>
      <c r="M16" s="1605"/>
      <c r="N16" s="1605"/>
      <c r="O16" s="1605"/>
      <c r="P16" s="1376"/>
      <c r="Q16" s="112"/>
      <c r="R16" s="1202" t="s">
        <v>168</v>
      </c>
      <c r="S16" s="1202"/>
      <c r="T16" s="1202"/>
      <c r="U16" s="1202"/>
      <c r="V16" s="1202"/>
      <c r="W16" s="1202"/>
      <c r="X16" s="1202"/>
      <c r="Y16" s="1202"/>
      <c r="Z16" s="1202"/>
      <c r="AA16" s="1202"/>
      <c r="AB16" s="1202"/>
      <c r="AC16" s="1202"/>
      <c r="AD16" s="1202"/>
      <c r="AE16" s="1202"/>
      <c r="AF16" s="1202"/>
      <c r="AG16" s="1202"/>
      <c r="AH16" s="1203"/>
    </row>
    <row r="17" spans="1:35" ht="17.100000000000001" customHeight="1">
      <c r="C17" s="363"/>
      <c r="D17" s="1214"/>
      <c r="E17" s="1215"/>
      <c r="F17" s="1215"/>
      <c r="G17" s="1215"/>
      <c r="H17" s="1215"/>
      <c r="I17" s="1215"/>
      <c r="J17" s="1215"/>
      <c r="K17" s="1215"/>
      <c r="L17" s="1215"/>
      <c r="M17" s="1215"/>
      <c r="N17" s="1215"/>
      <c r="O17" s="1215"/>
      <c r="P17" s="1216"/>
      <c r="Q17" s="112"/>
      <c r="R17" s="1204" t="s">
        <v>169</v>
      </c>
      <c r="S17" s="1204"/>
      <c r="T17" s="1204"/>
      <c r="U17" s="1204"/>
      <c r="V17" s="1204"/>
      <c r="W17" s="1204"/>
      <c r="X17" s="1204"/>
      <c r="Y17" s="1204"/>
      <c r="Z17" s="1204"/>
      <c r="AA17" s="1204"/>
      <c r="AB17" s="1204"/>
      <c r="AC17" s="1204"/>
      <c r="AD17" s="1204"/>
      <c r="AE17" s="1204"/>
      <c r="AF17" s="1204"/>
      <c r="AG17" s="1204"/>
      <c r="AH17" s="1205"/>
    </row>
    <row r="18" spans="1:35" ht="36.75" customHeight="1" thickBot="1">
      <c r="C18" s="364"/>
      <c r="D18" s="1607" t="s">
        <v>29</v>
      </c>
      <c r="E18" s="996"/>
      <c r="F18" s="1608"/>
      <c r="G18" s="1608"/>
      <c r="H18" s="1608"/>
      <c r="I18" s="1608"/>
      <c r="J18" s="1608"/>
      <c r="K18" s="1608"/>
      <c r="L18" s="1608"/>
      <c r="M18" s="1608"/>
      <c r="N18" s="1608"/>
      <c r="O18" s="1608"/>
      <c r="P18" s="1609"/>
      <c r="Q18" s="1161"/>
      <c r="R18" s="1162"/>
      <c r="S18" s="1162"/>
      <c r="T18" s="1162"/>
      <c r="U18" s="1162"/>
      <c r="V18" s="1162"/>
      <c r="W18" s="1162"/>
      <c r="X18" s="1162"/>
      <c r="Y18" s="1162"/>
      <c r="Z18" s="1162"/>
      <c r="AA18" s="1162"/>
      <c r="AB18" s="1162"/>
      <c r="AC18" s="1162"/>
      <c r="AD18" s="1162"/>
      <c r="AE18" s="1162"/>
      <c r="AF18" s="1162"/>
      <c r="AG18" s="1162"/>
      <c r="AH18" s="1163"/>
    </row>
    <row r="19" spans="1:35" ht="24.95" customHeight="1">
      <c r="A19" s="100"/>
      <c r="B19" s="100"/>
      <c r="C19" s="100"/>
      <c r="D19" s="100"/>
      <c r="E19" s="100"/>
      <c r="F19" s="100"/>
      <c r="G19" s="100"/>
      <c r="H19" s="100"/>
      <c r="I19" s="100"/>
      <c r="J19" s="100"/>
      <c r="K19" s="100"/>
      <c r="L19" s="100"/>
      <c r="M19" s="100"/>
      <c r="N19" s="100"/>
      <c r="O19" s="100"/>
      <c r="P19" s="100"/>
      <c r="Q19" s="100"/>
      <c r="R19" s="326"/>
      <c r="S19" s="326"/>
      <c r="T19" s="326"/>
      <c r="U19" s="326"/>
      <c r="V19" s="326"/>
      <c r="W19" s="326"/>
      <c r="X19" s="326"/>
      <c r="Y19" s="326"/>
      <c r="Z19" s="600"/>
      <c r="AA19" s="600"/>
      <c r="AB19" s="600"/>
      <c r="AC19" s="600"/>
      <c r="AD19" s="600"/>
      <c r="AE19" s="600"/>
      <c r="AF19" s="600"/>
      <c r="AI19" s="100"/>
    </row>
    <row r="20" spans="1:35" ht="18" customHeight="1" thickBot="1">
      <c r="B20" s="96" t="s">
        <v>322</v>
      </c>
    </row>
    <row r="21" spans="1:35" s="1" customFormat="1" ht="18" customHeight="1">
      <c r="A21" s="12"/>
      <c r="B21" s="888"/>
      <c r="C21" s="709" t="s">
        <v>141</v>
      </c>
      <c r="D21" s="1579" t="s">
        <v>177</v>
      </c>
      <c r="E21" s="981"/>
      <c r="F21" s="981"/>
      <c r="G21" s="981"/>
      <c r="H21" s="981"/>
      <c r="I21" s="981"/>
      <c r="J21" s="981"/>
      <c r="K21" s="981"/>
      <c r="L21" s="981"/>
      <c r="M21" s="981"/>
      <c r="N21" s="981"/>
      <c r="O21" s="981"/>
      <c r="P21" s="1530"/>
      <c r="Q21" s="1577" t="s">
        <v>140</v>
      </c>
      <c r="R21" s="1428"/>
      <c r="S21" s="69"/>
      <c r="T21" s="453"/>
      <c r="U21" s="1428" t="s">
        <v>139</v>
      </c>
      <c r="V21" s="1428"/>
      <c r="W21" s="69"/>
      <c r="X21" s="453" t="s">
        <v>52</v>
      </c>
      <c r="Y21" s="1578" t="s">
        <v>17</v>
      </c>
      <c r="Z21" s="1430"/>
      <c r="AA21" s="1430"/>
      <c r="AB21" s="1430"/>
      <c r="AC21" s="1430"/>
      <c r="AD21" s="1430"/>
      <c r="AE21" s="1430"/>
      <c r="AF21" s="69"/>
      <c r="AG21" s="1428" t="s">
        <v>138</v>
      </c>
      <c r="AH21" s="1563"/>
      <c r="AI21" s="12"/>
    </row>
    <row r="22" spans="1:35" s="1" customFormat="1" ht="18" customHeight="1" thickBot="1">
      <c r="A22" s="12"/>
      <c r="B22" s="888"/>
      <c r="C22" s="712"/>
      <c r="D22" s="1580"/>
      <c r="E22" s="1532"/>
      <c r="F22" s="1532"/>
      <c r="G22" s="1532"/>
      <c r="H22" s="1532"/>
      <c r="I22" s="1532"/>
      <c r="J22" s="1532"/>
      <c r="K22" s="1532"/>
      <c r="L22" s="1532"/>
      <c r="M22" s="1532"/>
      <c r="N22" s="1532"/>
      <c r="O22" s="1532"/>
      <c r="P22" s="1533"/>
      <c r="Q22" s="1564"/>
      <c r="R22" s="1565"/>
      <c r="S22" s="1565"/>
      <c r="T22" s="1565"/>
      <c r="U22" s="1565"/>
      <c r="V22" s="1565"/>
      <c r="W22" s="1565"/>
      <c r="X22" s="1565"/>
      <c r="Y22" s="1565"/>
      <c r="Z22" s="1565"/>
      <c r="AA22" s="1565"/>
      <c r="AB22" s="1565"/>
      <c r="AC22" s="1565"/>
      <c r="AD22" s="1565"/>
      <c r="AE22" s="1565"/>
      <c r="AF22" s="1565"/>
      <c r="AG22" s="1565"/>
      <c r="AH22" s="77" t="s">
        <v>18</v>
      </c>
      <c r="AI22" s="12"/>
    </row>
    <row r="23" spans="1:35" ht="24.75" customHeight="1" thickBot="1">
      <c r="C23" s="454" t="s">
        <v>128</v>
      </c>
      <c r="D23" s="1536" t="s">
        <v>17</v>
      </c>
      <c r="E23" s="1537"/>
      <c r="F23" s="1537"/>
      <c r="G23" s="1537"/>
      <c r="H23" s="1537"/>
      <c r="I23" s="1537"/>
      <c r="J23" s="1537"/>
      <c r="K23" s="1537"/>
      <c r="L23" s="1537"/>
      <c r="M23" s="1537"/>
      <c r="N23" s="1537"/>
      <c r="O23" s="1537"/>
      <c r="P23" s="1538"/>
      <c r="Q23" s="1447" t="s">
        <v>443</v>
      </c>
      <c r="R23" s="1539"/>
      <c r="S23" s="1539"/>
      <c r="T23" s="1539"/>
      <c r="U23" s="1539"/>
      <c r="V23" s="1539"/>
      <c r="W23" s="1539"/>
      <c r="X23" s="1539"/>
      <c r="Y23" s="1539"/>
      <c r="Z23" s="1539"/>
      <c r="AA23" s="1539"/>
      <c r="AB23" s="1539"/>
      <c r="AC23" s="1539"/>
      <c r="AD23" s="1539"/>
      <c r="AE23" s="1539"/>
      <c r="AF23" s="1539"/>
      <c r="AG23" s="1539"/>
      <c r="AH23" s="1540"/>
    </row>
    <row r="24" spans="1:35" ht="24.95" customHeight="1">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row>
    <row r="25" spans="1:35" ht="18" customHeight="1" thickBot="1">
      <c r="B25" s="101" t="s">
        <v>433</v>
      </c>
      <c r="C25" s="148"/>
      <c r="D25" s="16"/>
      <c r="E25" s="16"/>
      <c r="F25" s="205"/>
      <c r="G25" s="205"/>
      <c r="H25" s="205"/>
      <c r="I25" s="205"/>
      <c r="J25" s="205"/>
      <c r="K25" s="205"/>
      <c r="L25" s="205"/>
      <c r="M25" s="205"/>
      <c r="N25" s="205"/>
      <c r="O25" s="205"/>
      <c r="P25" s="205"/>
      <c r="Q25" s="205"/>
      <c r="R25" s="205"/>
      <c r="S25" s="205"/>
      <c r="T25" s="205"/>
      <c r="U25" s="318"/>
      <c r="V25" s="318"/>
      <c r="W25" s="318"/>
      <c r="X25" s="318"/>
      <c r="Y25" s="318"/>
      <c r="Z25" s="455"/>
      <c r="AA25" s="455"/>
      <c r="AB25" s="455"/>
      <c r="AC25" s="455"/>
      <c r="AD25" s="455"/>
      <c r="AE25" s="455"/>
      <c r="AF25" s="455"/>
      <c r="AG25" s="455"/>
      <c r="AH25" s="456"/>
    </row>
    <row r="26" spans="1:35" ht="18" customHeight="1">
      <c r="B26" s="101"/>
      <c r="C26" s="1570" t="s">
        <v>434</v>
      </c>
      <c r="D26" s="1571"/>
      <c r="E26" s="1571"/>
      <c r="F26" s="1571"/>
      <c r="G26" s="1571"/>
      <c r="H26" s="1571"/>
      <c r="I26" s="1571"/>
      <c r="J26" s="1571"/>
      <c r="K26" s="1571"/>
      <c r="L26" s="1571"/>
      <c r="M26" s="1571"/>
      <c r="N26" s="1571"/>
      <c r="O26" s="1571"/>
      <c r="P26" s="1571"/>
      <c r="Q26" s="1572"/>
      <c r="R26" s="1573">
        <f>R28-R30-R32</f>
        <v>0</v>
      </c>
      <c r="S26" s="1574"/>
      <c r="T26" s="1574"/>
      <c r="U26" s="1574"/>
      <c r="V26" s="1574"/>
      <c r="W26" s="1574"/>
      <c r="X26" s="1574"/>
      <c r="Y26" s="1574"/>
      <c r="Z26" s="1574"/>
      <c r="AA26" s="1574"/>
      <c r="AB26" s="1574"/>
      <c r="AC26" s="1574"/>
      <c r="AD26" s="1574"/>
      <c r="AE26" s="1574"/>
      <c r="AF26" s="1574"/>
      <c r="AG26" s="1574"/>
      <c r="AH26" s="457"/>
    </row>
    <row r="27" spans="1:35" ht="37.5" customHeight="1">
      <c r="C27" s="458"/>
      <c r="D27" s="1566" t="s">
        <v>258</v>
      </c>
      <c r="E27" s="1566"/>
      <c r="F27" s="1319"/>
      <c r="G27" s="1319"/>
      <c r="H27" s="1319"/>
      <c r="I27" s="1319"/>
      <c r="J27" s="1319"/>
      <c r="K27" s="1319"/>
      <c r="L27" s="1319"/>
      <c r="M27" s="1319"/>
      <c r="N27" s="1319"/>
      <c r="O27" s="1319"/>
      <c r="P27" s="1319"/>
      <c r="Q27" s="1319"/>
      <c r="R27" s="1575"/>
      <c r="S27" s="1576"/>
      <c r="T27" s="1576"/>
      <c r="U27" s="1576"/>
      <c r="V27" s="1576"/>
      <c r="W27" s="1576"/>
      <c r="X27" s="1576"/>
      <c r="Y27" s="1576"/>
      <c r="Z27" s="1576"/>
      <c r="AA27" s="1576"/>
      <c r="AB27" s="1576"/>
      <c r="AC27" s="1576"/>
      <c r="AD27" s="1576"/>
      <c r="AE27" s="1576"/>
      <c r="AF27" s="1576"/>
      <c r="AG27" s="1576"/>
      <c r="AH27" s="459" t="s">
        <v>109</v>
      </c>
    </row>
    <row r="28" spans="1:35" ht="41.25" customHeight="1">
      <c r="C28" s="460"/>
      <c r="D28" s="461" t="s">
        <v>248</v>
      </c>
      <c r="E28" s="1550" t="s">
        <v>370</v>
      </c>
      <c r="F28" s="1551"/>
      <c r="G28" s="1551"/>
      <c r="H28" s="1551"/>
      <c r="I28" s="1551"/>
      <c r="J28" s="1551"/>
      <c r="K28" s="1551"/>
      <c r="L28" s="1551"/>
      <c r="M28" s="1551"/>
      <c r="N28" s="1551"/>
      <c r="O28" s="1551"/>
      <c r="P28" s="1551"/>
      <c r="Q28" s="1552"/>
      <c r="R28" s="1559"/>
      <c r="S28" s="1560"/>
      <c r="T28" s="1560"/>
      <c r="U28" s="1560"/>
      <c r="V28" s="1560"/>
      <c r="W28" s="1560"/>
      <c r="X28" s="1560"/>
      <c r="Y28" s="1560"/>
      <c r="Z28" s="1560"/>
      <c r="AA28" s="1560"/>
      <c r="AB28" s="1560"/>
      <c r="AC28" s="1560"/>
      <c r="AD28" s="1560"/>
      <c r="AE28" s="1560"/>
      <c r="AF28" s="1560"/>
      <c r="AG28" s="1560"/>
      <c r="AH28" s="462" t="s">
        <v>109</v>
      </c>
    </row>
    <row r="29" spans="1:35" ht="18" customHeight="1">
      <c r="C29" s="460"/>
      <c r="D29" s="371"/>
      <c r="E29" s="572"/>
      <c r="F29" s="1547" t="s">
        <v>155</v>
      </c>
      <c r="G29" s="1548"/>
      <c r="H29" s="1548"/>
      <c r="I29" s="1548"/>
      <c r="J29" s="1548"/>
      <c r="K29" s="1548"/>
      <c r="L29" s="1548"/>
      <c r="M29" s="1548"/>
      <c r="N29" s="1548"/>
      <c r="O29" s="1548"/>
      <c r="P29" s="1548"/>
      <c r="Q29" s="1549"/>
      <c r="R29" s="1559"/>
      <c r="S29" s="1560"/>
      <c r="T29" s="1560"/>
      <c r="U29" s="1560"/>
      <c r="V29" s="1560"/>
      <c r="W29" s="1560"/>
      <c r="X29" s="1560"/>
      <c r="Y29" s="1560"/>
      <c r="Z29" s="1560"/>
      <c r="AA29" s="1560"/>
      <c r="AB29" s="1560"/>
      <c r="AC29" s="1560"/>
      <c r="AD29" s="1560"/>
      <c r="AE29" s="1560"/>
      <c r="AF29" s="1560"/>
      <c r="AG29" s="1560"/>
      <c r="AH29" s="462" t="s">
        <v>109</v>
      </c>
    </row>
    <row r="30" spans="1:35" ht="39.950000000000003" customHeight="1">
      <c r="C30" s="460"/>
      <c r="D30" s="463" t="s">
        <v>259</v>
      </c>
      <c r="E30" s="1556" t="s">
        <v>371</v>
      </c>
      <c r="F30" s="1557"/>
      <c r="G30" s="1557"/>
      <c r="H30" s="1557"/>
      <c r="I30" s="1557"/>
      <c r="J30" s="1557"/>
      <c r="K30" s="1557"/>
      <c r="L30" s="1557"/>
      <c r="M30" s="1557"/>
      <c r="N30" s="1557"/>
      <c r="O30" s="1557"/>
      <c r="P30" s="1557"/>
      <c r="Q30" s="1558"/>
      <c r="R30" s="1559"/>
      <c r="S30" s="1560"/>
      <c r="T30" s="1560"/>
      <c r="U30" s="1560"/>
      <c r="V30" s="1560"/>
      <c r="W30" s="1560"/>
      <c r="X30" s="1560"/>
      <c r="Y30" s="1560"/>
      <c r="Z30" s="1560"/>
      <c r="AA30" s="1560"/>
      <c r="AB30" s="1560"/>
      <c r="AC30" s="1560"/>
      <c r="AD30" s="1560"/>
      <c r="AE30" s="1560"/>
      <c r="AF30" s="1560"/>
      <c r="AG30" s="1560"/>
      <c r="AH30" s="462" t="s">
        <v>109</v>
      </c>
    </row>
    <row r="31" spans="1:35" ht="18.75" customHeight="1">
      <c r="C31" s="460"/>
      <c r="D31" s="464"/>
      <c r="E31" s="465"/>
      <c r="F31" s="1547" t="s">
        <v>155</v>
      </c>
      <c r="G31" s="1548"/>
      <c r="H31" s="1548"/>
      <c r="I31" s="1548"/>
      <c r="J31" s="1548"/>
      <c r="K31" s="1548"/>
      <c r="L31" s="1548"/>
      <c r="M31" s="1548"/>
      <c r="N31" s="1548"/>
      <c r="O31" s="1548"/>
      <c r="P31" s="1548"/>
      <c r="Q31" s="1549"/>
      <c r="R31" s="1559"/>
      <c r="S31" s="1560"/>
      <c r="T31" s="1560"/>
      <c r="U31" s="1560"/>
      <c r="V31" s="1560"/>
      <c r="W31" s="1560"/>
      <c r="X31" s="1560"/>
      <c r="Y31" s="1560"/>
      <c r="Z31" s="1560"/>
      <c r="AA31" s="1560"/>
      <c r="AB31" s="1560"/>
      <c r="AC31" s="1560"/>
      <c r="AD31" s="1560"/>
      <c r="AE31" s="1560"/>
      <c r="AF31" s="1560"/>
      <c r="AG31" s="1560"/>
      <c r="AH31" s="462" t="s">
        <v>109</v>
      </c>
    </row>
    <row r="32" spans="1:35" ht="47.25" customHeight="1">
      <c r="C32" s="460"/>
      <c r="D32" s="466" t="s">
        <v>256</v>
      </c>
      <c r="E32" s="1553" t="s">
        <v>257</v>
      </c>
      <c r="F32" s="1554"/>
      <c r="G32" s="1554"/>
      <c r="H32" s="1554"/>
      <c r="I32" s="1554"/>
      <c r="J32" s="1554"/>
      <c r="K32" s="1554"/>
      <c r="L32" s="1554"/>
      <c r="M32" s="1554"/>
      <c r="N32" s="1554"/>
      <c r="O32" s="1554"/>
      <c r="P32" s="1554"/>
      <c r="Q32" s="1555"/>
      <c r="R32" s="1521"/>
      <c r="S32" s="1522"/>
      <c r="T32" s="1522"/>
      <c r="U32" s="1522"/>
      <c r="V32" s="1522"/>
      <c r="W32" s="1522"/>
      <c r="X32" s="1522"/>
      <c r="Y32" s="1522"/>
      <c r="Z32" s="1522"/>
      <c r="AA32" s="1522"/>
      <c r="AB32" s="1522"/>
      <c r="AC32" s="1522"/>
      <c r="AD32" s="1522"/>
      <c r="AE32" s="1522"/>
      <c r="AF32" s="1522"/>
      <c r="AG32" s="1522"/>
      <c r="AH32" s="459" t="s">
        <v>109</v>
      </c>
    </row>
    <row r="33" spans="2:34" ht="21" customHeight="1" thickBot="1">
      <c r="C33" s="467"/>
      <c r="D33" s="468"/>
      <c r="E33" s="469"/>
      <c r="F33" s="1567" t="s">
        <v>155</v>
      </c>
      <c r="G33" s="1568"/>
      <c r="H33" s="1568"/>
      <c r="I33" s="1568"/>
      <c r="J33" s="1568"/>
      <c r="K33" s="1568"/>
      <c r="L33" s="1568"/>
      <c r="M33" s="1568"/>
      <c r="N33" s="1568"/>
      <c r="O33" s="1568"/>
      <c r="P33" s="1568"/>
      <c r="Q33" s="1569"/>
      <c r="R33" s="1561"/>
      <c r="S33" s="1562"/>
      <c r="T33" s="1562"/>
      <c r="U33" s="1562"/>
      <c r="V33" s="1562"/>
      <c r="W33" s="1562"/>
      <c r="X33" s="1562"/>
      <c r="Y33" s="1562"/>
      <c r="Z33" s="1562"/>
      <c r="AA33" s="1562"/>
      <c r="AB33" s="1562"/>
      <c r="AC33" s="1562"/>
      <c r="AD33" s="1562"/>
      <c r="AE33" s="1562"/>
      <c r="AF33" s="1562"/>
      <c r="AG33" s="1562"/>
      <c r="AH33" s="470" t="s">
        <v>154</v>
      </c>
    </row>
    <row r="34" spans="2:34" ht="21" customHeight="1" thickBot="1">
      <c r="C34" s="318" t="s">
        <v>153</v>
      </c>
      <c r="D34" s="471"/>
      <c r="E34" s="471"/>
      <c r="F34" s="472"/>
      <c r="G34" s="472"/>
      <c r="H34" s="472"/>
      <c r="I34" s="472"/>
      <c r="J34" s="472"/>
      <c r="K34" s="472"/>
      <c r="L34" s="472"/>
      <c r="M34" s="472"/>
      <c r="N34" s="472"/>
      <c r="O34" s="472"/>
      <c r="P34" s="472"/>
      <c r="Q34" s="472"/>
      <c r="R34" s="473"/>
      <c r="S34" s="473"/>
      <c r="T34" s="473"/>
      <c r="U34" s="473"/>
      <c r="V34" s="473"/>
      <c r="W34" s="473"/>
      <c r="X34" s="473"/>
      <c r="Y34" s="473"/>
      <c r="Z34" s="473"/>
      <c r="AA34" s="473"/>
      <c r="AB34" s="473"/>
      <c r="AC34" s="473"/>
      <c r="AD34" s="473"/>
      <c r="AE34" s="473"/>
      <c r="AF34" s="473"/>
      <c r="AG34" s="473"/>
      <c r="AH34" s="474"/>
    </row>
    <row r="35" spans="2:34" ht="18" customHeight="1">
      <c r="C35" s="475" t="s">
        <v>136</v>
      </c>
      <c r="D35" s="1429" t="s">
        <v>152</v>
      </c>
      <c r="E35" s="1430"/>
      <c r="F35" s="1430"/>
      <c r="G35" s="1430"/>
      <c r="H35" s="1430"/>
      <c r="I35" s="1430"/>
      <c r="J35" s="1430"/>
      <c r="K35" s="1430"/>
      <c r="L35" s="1430"/>
      <c r="M35" s="1430"/>
      <c r="N35" s="1430"/>
      <c r="O35" s="1430"/>
      <c r="P35" s="1430"/>
      <c r="Q35" s="1431"/>
      <c r="R35" s="958">
        <f>Ｒ元用【様式７別添１】内訳書!N21</f>
        <v>0</v>
      </c>
      <c r="S35" s="959"/>
      <c r="T35" s="959"/>
      <c r="U35" s="959"/>
      <c r="V35" s="959"/>
      <c r="W35" s="959"/>
      <c r="X35" s="959"/>
      <c r="Y35" s="959"/>
      <c r="Z35" s="959"/>
      <c r="AA35" s="959"/>
      <c r="AB35" s="959"/>
      <c r="AC35" s="959"/>
      <c r="AD35" s="959"/>
      <c r="AE35" s="959"/>
      <c r="AF35" s="959"/>
      <c r="AG35" s="959"/>
      <c r="AH35" s="476" t="s">
        <v>18</v>
      </c>
    </row>
    <row r="36" spans="2:34" ht="18" customHeight="1">
      <c r="C36" s="477" t="s">
        <v>128</v>
      </c>
      <c r="D36" s="1581" t="s">
        <v>151</v>
      </c>
      <c r="E36" s="1582"/>
      <c r="F36" s="1582"/>
      <c r="G36" s="1582"/>
      <c r="H36" s="1582"/>
      <c r="I36" s="1582"/>
      <c r="J36" s="1582"/>
      <c r="K36" s="1582"/>
      <c r="L36" s="1582"/>
      <c r="M36" s="1582"/>
      <c r="N36" s="1582"/>
      <c r="O36" s="1582"/>
      <c r="P36" s="1582"/>
      <c r="Q36" s="1583"/>
      <c r="R36" s="956">
        <f>Ｒ元用【様式７別添１】内訳書!N39</f>
        <v>0</v>
      </c>
      <c r="S36" s="957"/>
      <c r="T36" s="957"/>
      <c r="U36" s="957"/>
      <c r="V36" s="957"/>
      <c r="W36" s="957"/>
      <c r="X36" s="957"/>
      <c r="Y36" s="957"/>
      <c r="Z36" s="957"/>
      <c r="AA36" s="957"/>
      <c r="AB36" s="957"/>
      <c r="AC36" s="957"/>
      <c r="AD36" s="957"/>
      <c r="AE36" s="957"/>
      <c r="AF36" s="957"/>
      <c r="AG36" s="957"/>
      <c r="AH36" s="478" t="s">
        <v>18</v>
      </c>
    </row>
    <row r="37" spans="2:34" ht="18" customHeight="1" thickBot="1">
      <c r="C37" s="479" t="s">
        <v>137</v>
      </c>
      <c r="D37" s="1584" t="s">
        <v>150</v>
      </c>
      <c r="E37" s="1585"/>
      <c r="F37" s="1585"/>
      <c r="G37" s="1585"/>
      <c r="H37" s="1585"/>
      <c r="I37" s="1585"/>
      <c r="J37" s="1585"/>
      <c r="K37" s="1585"/>
      <c r="L37" s="1585"/>
      <c r="M37" s="1585"/>
      <c r="N37" s="1585"/>
      <c r="O37" s="1585"/>
      <c r="P37" s="1585"/>
      <c r="Q37" s="1586"/>
      <c r="R37" s="991">
        <f>R35+R36</f>
        <v>0</v>
      </c>
      <c r="S37" s="1486"/>
      <c r="T37" s="1486"/>
      <c r="U37" s="1486"/>
      <c r="V37" s="1486"/>
      <c r="W37" s="1486"/>
      <c r="X37" s="1486"/>
      <c r="Y37" s="1486"/>
      <c r="Z37" s="1486"/>
      <c r="AA37" s="1486"/>
      <c r="AB37" s="1486"/>
      <c r="AC37" s="1486"/>
      <c r="AD37" s="1486"/>
      <c r="AE37" s="1486"/>
      <c r="AF37" s="1486"/>
      <c r="AG37" s="1486"/>
      <c r="AH37" s="480" t="s">
        <v>18</v>
      </c>
    </row>
    <row r="38" spans="2:34" ht="24.95" customHeight="1">
      <c r="C38" s="318"/>
      <c r="D38" s="471"/>
      <c r="E38" s="471"/>
      <c r="F38" s="472"/>
      <c r="G38" s="472"/>
      <c r="H38" s="472"/>
      <c r="I38" s="472"/>
      <c r="J38" s="472"/>
      <c r="K38" s="472"/>
      <c r="L38" s="472"/>
      <c r="M38" s="472"/>
      <c r="N38" s="472"/>
      <c r="O38" s="472"/>
      <c r="P38" s="472"/>
      <c r="Q38" s="472"/>
      <c r="R38" s="473"/>
      <c r="S38" s="473"/>
      <c r="T38" s="473"/>
      <c r="U38" s="473"/>
      <c r="V38" s="473"/>
      <c r="W38" s="473"/>
      <c r="X38" s="473"/>
      <c r="Y38" s="473"/>
      <c r="Z38" s="473"/>
      <c r="AA38" s="473"/>
      <c r="AB38" s="473"/>
      <c r="AC38" s="473"/>
      <c r="AD38" s="473"/>
      <c r="AE38" s="473"/>
      <c r="AF38" s="473"/>
      <c r="AG38" s="473"/>
      <c r="AH38" s="474"/>
    </row>
    <row r="39" spans="2:34" ht="18" customHeight="1" thickBot="1">
      <c r="B39" s="96" t="s">
        <v>435</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2:34" ht="18" customHeight="1">
      <c r="C40" s="1545" t="s">
        <v>136</v>
      </c>
      <c r="D40" s="1529" t="s">
        <v>131</v>
      </c>
      <c r="E40" s="981"/>
      <c r="F40" s="981"/>
      <c r="G40" s="981"/>
      <c r="H40" s="981"/>
      <c r="I40" s="981"/>
      <c r="J40" s="981"/>
      <c r="K40" s="981"/>
      <c r="L40" s="981"/>
      <c r="M40" s="981"/>
      <c r="N40" s="981"/>
      <c r="O40" s="981"/>
      <c r="P40" s="981"/>
      <c r="Q40" s="1530"/>
      <c r="R40" s="1014">
        <f>IFERROR(VLOOKUP(V5,Ｒ元用【様式7別添２】一覧表!D8:F16,2,),0)</f>
        <v>0</v>
      </c>
      <c r="S40" s="1588"/>
      <c r="T40" s="1588"/>
      <c r="U40" s="1588"/>
      <c r="V40" s="1588"/>
      <c r="W40" s="1588"/>
      <c r="X40" s="1588"/>
      <c r="Y40" s="1588"/>
      <c r="Z40" s="1588"/>
      <c r="AA40" s="1588"/>
      <c r="AB40" s="1588"/>
      <c r="AC40" s="1588"/>
      <c r="AD40" s="1588"/>
      <c r="AE40" s="1588"/>
      <c r="AF40" s="1588"/>
      <c r="AG40" s="1589"/>
      <c r="AH40" s="481" t="s">
        <v>18</v>
      </c>
    </row>
    <row r="41" spans="2:34" ht="18" customHeight="1">
      <c r="C41" s="1546"/>
      <c r="D41" s="1531"/>
      <c r="E41" s="1532"/>
      <c r="F41" s="1532"/>
      <c r="G41" s="1532"/>
      <c r="H41" s="1532"/>
      <c r="I41" s="1532"/>
      <c r="J41" s="1532"/>
      <c r="K41" s="1532"/>
      <c r="L41" s="1532"/>
      <c r="M41" s="1532"/>
      <c r="N41" s="1532"/>
      <c r="O41" s="1532"/>
      <c r="P41" s="1532"/>
      <c r="Q41" s="1533"/>
      <c r="R41" s="716" t="s">
        <v>134</v>
      </c>
      <c r="S41" s="713"/>
      <c r="T41" s="713"/>
      <c r="U41" s="713"/>
      <c r="V41" s="713"/>
      <c r="W41" s="713"/>
      <c r="X41" s="1590">
        <f>Q22*0.2</f>
        <v>0</v>
      </c>
      <c r="Y41" s="1590"/>
      <c r="Z41" s="1590"/>
      <c r="AA41" s="1590"/>
      <c r="AB41" s="1590"/>
      <c r="AC41" s="1590"/>
      <c r="AD41" s="1590"/>
      <c r="AE41" s="1590"/>
      <c r="AF41" s="1590"/>
      <c r="AG41" s="1591"/>
      <c r="AH41" s="482" t="s">
        <v>18</v>
      </c>
    </row>
    <row r="42" spans="2:34" ht="18" customHeight="1" thickBot="1">
      <c r="C42" s="483" t="s">
        <v>133</v>
      </c>
      <c r="D42" s="1518" t="s">
        <v>132</v>
      </c>
      <c r="E42" s="1519"/>
      <c r="F42" s="1519"/>
      <c r="G42" s="1519"/>
      <c r="H42" s="1519"/>
      <c r="I42" s="1519"/>
      <c r="J42" s="1519"/>
      <c r="K42" s="1519"/>
      <c r="L42" s="1519"/>
      <c r="M42" s="1519"/>
      <c r="N42" s="1519"/>
      <c r="O42" s="1519"/>
      <c r="P42" s="1519"/>
      <c r="Q42" s="1520"/>
      <c r="R42" s="991">
        <f>IFERROR(VLOOKUP(V5,Ｒ元用【様式7別添２】一覧表!D8:F16,3,),0)</f>
        <v>0</v>
      </c>
      <c r="S42" s="1486"/>
      <c r="T42" s="1486"/>
      <c r="U42" s="1486"/>
      <c r="V42" s="1486"/>
      <c r="W42" s="1486"/>
      <c r="X42" s="1486"/>
      <c r="Y42" s="1486"/>
      <c r="Z42" s="1486"/>
      <c r="AA42" s="1486"/>
      <c r="AB42" s="1486"/>
      <c r="AC42" s="1486"/>
      <c r="AD42" s="1486"/>
      <c r="AE42" s="1486"/>
      <c r="AF42" s="1486"/>
      <c r="AG42" s="1587"/>
      <c r="AH42" s="484" t="s">
        <v>18</v>
      </c>
    </row>
    <row r="43" spans="2:34" ht="18" customHeight="1">
      <c r="C43" s="87" t="s">
        <v>372</v>
      </c>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row>
    <row r="44" spans="2:34" ht="9.9499999999999993" customHeight="1">
      <c r="C44" s="318"/>
      <c r="D44" s="471"/>
      <c r="E44" s="471"/>
      <c r="F44" s="472"/>
      <c r="G44" s="472"/>
      <c r="H44" s="472"/>
      <c r="I44" s="472"/>
      <c r="J44" s="472"/>
      <c r="K44" s="472"/>
      <c r="L44" s="472"/>
      <c r="M44" s="472"/>
      <c r="N44" s="472"/>
      <c r="O44" s="472"/>
      <c r="P44" s="472"/>
      <c r="Q44" s="472"/>
      <c r="R44" s="473"/>
      <c r="S44" s="473"/>
      <c r="T44" s="473"/>
      <c r="U44" s="473"/>
      <c r="V44" s="473"/>
      <c r="W44" s="473"/>
      <c r="X44" s="473"/>
      <c r="Y44" s="473"/>
      <c r="Z44" s="473"/>
      <c r="AA44" s="473"/>
      <c r="AB44" s="473"/>
      <c r="AC44" s="473"/>
      <c r="AD44" s="473"/>
      <c r="AE44" s="473"/>
      <c r="AF44" s="473"/>
      <c r="AG44" s="473"/>
      <c r="AH44" s="474"/>
    </row>
    <row r="45" spans="2:34" ht="18" customHeight="1" thickBot="1">
      <c r="B45" s="96" t="s">
        <v>331</v>
      </c>
      <c r="C45" s="428"/>
      <c r="D45" s="429"/>
      <c r="E45" s="429"/>
      <c r="F45" s="429"/>
      <c r="G45" s="429"/>
      <c r="H45" s="429"/>
      <c r="I45" s="429"/>
      <c r="J45" s="429"/>
      <c r="K45" s="429"/>
      <c r="L45" s="429"/>
      <c r="M45" s="429"/>
      <c r="N45" s="429"/>
      <c r="O45" s="429"/>
      <c r="P45" s="429"/>
      <c r="Q45" s="429"/>
      <c r="R45" s="205"/>
      <c r="S45" s="205"/>
      <c r="T45" s="205"/>
      <c r="U45" s="205"/>
      <c r="V45" s="205"/>
      <c r="W45" s="205"/>
      <c r="X45" s="205"/>
      <c r="Y45" s="205"/>
      <c r="Z45" s="205"/>
      <c r="AA45" s="205"/>
      <c r="AB45" s="205"/>
      <c r="AC45" s="205"/>
      <c r="AD45" s="205"/>
      <c r="AE45" s="205"/>
      <c r="AF45" s="205"/>
      <c r="AG45" s="205"/>
      <c r="AH45" s="205"/>
    </row>
    <row r="46" spans="2:34" ht="63" customHeight="1">
      <c r="C46" s="1543" t="s">
        <v>149</v>
      </c>
      <c r="D46" s="1527" t="s">
        <v>436</v>
      </c>
      <c r="E46" s="1527"/>
      <c r="F46" s="1528"/>
      <c r="G46" s="1528"/>
      <c r="H46" s="1528"/>
      <c r="I46" s="1528"/>
      <c r="J46" s="1528"/>
      <c r="K46" s="1528"/>
      <c r="L46" s="1528"/>
      <c r="M46" s="1528"/>
      <c r="N46" s="1528"/>
      <c r="O46" s="1528"/>
      <c r="P46" s="1528"/>
      <c r="Q46" s="1528"/>
      <c r="R46" s="1523" t="str">
        <f>IF(Q22+R42-(R26+R40)&lt;=0,"―",Q22+R42-(R26+R40))</f>
        <v>―</v>
      </c>
      <c r="S46" s="1524"/>
      <c r="T46" s="1524"/>
      <c r="U46" s="1524"/>
      <c r="V46" s="1524"/>
      <c r="W46" s="1524"/>
      <c r="X46" s="1524"/>
      <c r="Y46" s="1524"/>
      <c r="Z46" s="1524"/>
      <c r="AA46" s="1524"/>
      <c r="AB46" s="1524"/>
      <c r="AC46" s="1524"/>
      <c r="AD46" s="1524"/>
      <c r="AE46" s="1524"/>
      <c r="AF46" s="1524"/>
      <c r="AG46" s="1524"/>
      <c r="AH46" s="486"/>
    </row>
    <row r="47" spans="2:34" ht="18" customHeight="1">
      <c r="C47" s="1544"/>
      <c r="D47" s="1534"/>
      <c r="E47" s="1534"/>
      <c r="F47" s="1535"/>
      <c r="G47" s="1535"/>
      <c r="H47" s="1535"/>
      <c r="I47" s="1535"/>
      <c r="J47" s="1535"/>
      <c r="K47" s="1535"/>
      <c r="L47" s="1535"/>
      <c r="M47" s="1535"/>
      <c r="N47" s="1535"/>
      <c r="O47" s="1535"/>
      <c r="P47" s="1535"/>
      <c r="Q47" s="1535"/>
      <c r="R47" s="1525"/>
      <c r="S47" s="1526"/>
      <c r="T47" s="1526"/>
      <c r="U47" s="1526"/>
      <c r="V47" s="1526"/>
      <c r="W47" s="1526"/>
      <c r="X47" s="1526"/>
      <c r="Y47" s="1526"/>
      <c r="Z47" s="1526"/>
      <c r="AA47" s="1526"/>
      <c r="AB47" s="1526"/>
      <c r="AC47" s="1526"/>
      <c r="AD47" s="1526"/>
      <c r="AE47" s="1526"/>
      <c r="AF47" s="1526"/>
      <c r="AG47" s="1526"/>
      <c r="AH47" s="487" t="s">
        <v>148</v>
      </c>
    </row>
    <row r="48" spans="2:34" ht="18" customHeight="1">
      <c r="C48" s="433" t="s">
        <v>254</v>
      </c>
      <c r="D48" s="559"/>
      <c r="E48" s="559"/>
      <c r="F48" s="559"/>
      <c r="G48" s="559"/>
      <c r="H48" s="559"/>
      <c r="I48" s="559"/>
      <c r="J48" s="559"/>
      <c r="K48" s="559"/>
      <c r="L48" s="559"/>
      <c r="M48" s="559"/>
      <c r="N48" s="559"/>
      <c r="O48" s="559"/>
      <c r="P48" s="559"/>
      <c r="Q48" s="559"/>
      <c r="R48" s="434"/>
      <c r="S48" s="434"/>
      <c r="T48" s="434"/>
      <c r="U48" s="434"/>
      <c r="V48" s="434"/>
      <c r="W48" s="434"/>
      <c r="X48" s="434"/>
      <c r="Y48" s="434"/>
      <c r="Z48" s="434"/>
      <c r="AA48" s="434"/>
      <c r="AB48" s="434"/>
      <c r="AC48" s="434"/>
      <c r="AD48" s="434"/>
      <c r="AE48" s="434"/>
      <c r="AF48" s="434"/>
      <c r="AG48" s="434"/>
      <c r="AH48" s="435"/>
    </row>
    <row r="49" spans="2:34" ht="18.75" customHeight="1">
      <c r="C49" s="1269" t="s">
        <v>128</v>
      </c>
      <c r="D49" s="1603" t="s">
        <v>249</v>
      </c>
      <c r="E49" s="1375"/>
      <c r="F49" s="1375"/>
      <c r="G49" s="1375"/>
      <c r="H49" s="1375"/>
      <c r="I49" s="1375"/>
      <c r="J49" s="1375"/>
      <c r="K49" s="1375"/>
      <c r="L49" s="1375"/>
      <c r="M49" s="1375"/>
      <c r="N49" s="1375"/>
      <c r="O49" s="1375"/>
      <c r="P49" s="1376"/>
      <c r="Q49" s="1136" t="s">
        <v>229</v>
      </c>
      <c r="R49" s="1137"/>
      <c r="S49" s="1137"/>
      <c r="T49" s="1137"/>
      <c r="U49" s="1137"/>
      <c r="V49" s="1137"/>
      <c r="W49" s="1137"/>
      <c r="X49" s="1137"/>
      <c r="Y49" s="1138"/>
      <c r="Z49" s="1136" t="s">
        <v>231</v>
      </c>
      <c r="AA49" s="1139"/>
      <c r="AB49" s="1139"/>
      <c r="AC49" s="1139"/>
      <c r="AD49" s="1139"/>
      <c r="AE49" s="1139"/>
      <c r="AF49" s="1139"/>
      <c r="AG49" s="1139"/>
      <c r="AH49" s="1140"/>
    </row>
    <row r="50" spans="2:34" ht="30" customHeight="1">
      <c r="C50" s="1270"/>
      <c r="D50" s="1215"/>
      <c r="E50" s="1215"/>
      <c r="F50" s="1215"/>
      <c r="G50" s="1215"/>
      <c r="H50" s="1215"/>
      <c r="I50" s="1215"/>
      <c r="J50" s="1215"/>
      <c r="K50" s="1215"/>
      <c r="L50" s="1215"/>
      <c r="M50" s="1215"/>
      <c r="N50" s="1215"/>
      <c r="O50" s="1215"/>
      <c r="P50" s="1216"/>
      <c r="Q50" s="1698" t="str">
        <f>IF(R46&lt;&gt;"―","〇","")</f>
        <v/>
      </c>
      <c r="R50" s="1699"/>
      <c r="S50" s="1699"/>
      <c r="T50" s="1699"/>
      <c r="U50" s="1699"/>
      <c r="V50" s="1699"/>
      <c r="W50" s="1699"/>
      <c r="X50" s="1699"/>
      <c r="Y50" s="1700"/>
      <c r="Z50" s="1281"/>
      <c r="AA50" s="1282"/>
      <c r="AB50" s="1282"/>
      <c r="AC50" s="1282"/>
      <c r="AD50" s="1282"/>
      <c r="AE50" s="1282"/>
      <c r="AF50" s="1282"/>
      <c r="AG50" s="1282"/>
      <c r="AH50" s="1283"/>
    </row>
    <row r="51" spans="2:34" ht="18" customHeight="1">
      <c r="C51" s="1426" t="s">
        <v>137</v>
      </c>
      <c r="D51" s="1393" t="s">
        <v>391</v>
      </c>
      <c r="E51" s="1412"/>
      <c r="F51" s="1412"/>
      <c r="G51" s="1412"/>
      <c r="H51" s="1412"/>
      <c r="I51" s="1412"/>
      <c r="J51" s="1412"/>
      <c r="K51" s="1412"/>
      <c r="L51" s="1412"/>
      <c r="M51" s="1412"/>
      <c r="N51" s="1412"/>
      <c r="O51" s="1412"/>
      <c r="P51" s="1614"/>
      <c r="Q51" s="112"/>
      <c r="R51" s="1239" t="s">
        <v>165</v>
      </c>
      <c r="S51" s="1601"/>
      <c r="T51" s="1601"/>
      <c r="U51" s="1601"/>
      <c r="V51" s="1601"/>
      <c r="W51" s="1601"/>
      <c r="X51" s="1601"/>
      <c r="Y51" s="1601"/>
      <c r="Z51" s="1601"/>
      <c r="AA51" s="1601"/>
      <c r="AB51" s="1601"/>
      <c r="AC51" s="1601"/>
      <c r="AD51" s="1601"/>
      <c r="AE51" s="1601"/>
      <c r="AF51" s="1601"/>
      <c r="AG51" s="1601"/>
      <c r="AH51" s="1602"/>
    </row>
    <row r="52" spans="2:34" ht="18" customHeight="1">
      <c r="C52" s="1541"/>
      <c r="D52" s="1615"/>
      <c r="E52" s="1616"/>
      <c r="F52" s="1616"/>
      <c r="G52" s="1616"/>
      <c r="H52" s="1616"/>
      <c r="I52" s="1616"/>
      <c r="J52" s="1616"/>
      <c r="K52" s="1616"/>
      <c r="L52" s="1616"/>
      <c r="M52" s="1616"/>
      <c r="N52" s="1616"/>
      <c r="O52" s="1616"/>
      <c r="P52" s="1617"/>
      <c r="Q52" s="112"/>
      <c r="R52" s="1247" t="s">
        <v>167</v>
      </c>
      <c r="S52" s="1625"/>
      <c r="T52" s="1625"/>
      <c r="U52" s="1625"/>
      <c r="V52" s="1625"/>
      <c r="W52" s="1625"/>
      <c r="X52" s="1625"/>
      <c r="Y52" s="1625"/>
      <c r="Z52" s="1625"/>
      <c r="AA52" s="1625"/>
      <c r="AB52" s="1625"/>
      <c r="AC52" s="1625"/>
      <c r="AD52" s="1625"/>
      <c r="AE52" s="1625"/>
      <c r="AF52" s="1625"/>
      <c r="AG52" s="1625"/>
      <c r="AH52" s="1626"/>
    </row>
    <row r="53" spans="2:34" ht="18" customHeight="1">
      <c r="C53" s="1541"/>
      <c r="D53" s="1615"/>
      <c r="E53" s="1616"/>
      <c r="F53" s="1616"/>
      <c r="G53" s="1616"/>
      <c r="H53" s="1616"/>
      <c r="I53" s="1616"/>
      <c r="J53" s="1616"/>
      <c r="K53" s="1616"/>
      <c r="L53" s="1616"/>
      <c r="M53" s="1616"/>
      <c r="N53" s="1616"/>
      <c r="O53" s="1616"/>
      <c r="P53" s="1617"/>
      <c r="Q53" s="112"/>
      <c r="R53" s="1247" t="s">
        <v>168</v>
      </c>
      <c r="S53" s="1625"/>
      <c r="T53" s="1625"/>
      <c r="U53" s="1625"/>
      <c r="V53" s="1625"/>
      <c r="W53" s="1625"/>
      <c r="X53" s="1625"/>
      <c r="Y53" s="1625"/>
      <c r="Z53" s="1625"/>
      <c r="AA53" s="1625"/>
      <c r="AB53" s="1625"/>
      <c r="AC53" s="1625"/>
      <c r="AD53" s="1625"/>
      <c r="AE53" s="1625"/>
      <c r="AF53" s="1625"/>
      <c r="AG53" s="1625"/>
      <c r="AH53" s="1626"/>
    </row>
    <row r="54" spans="2:34" ht="18" customHeight="1">
      <c r="C54" s="1427"/>
      <c r="D54" s="1618"/>
      <c r="E54" s="1619"/>
      <c r="F54" s="1619"/>
      <c r="G54" s="1619"/>
      <c r="H54" s="1619"/>
      <c r="I54" s="1619"/>
      <c r="J54" s="1619"/>
      <c r="K54" s="1619"/>
      <c r="L54" s="1619"/>
      <c r="M54" s="1619"/>
      <c r="N54" s="1619"/>
      <c r="O54" s="1619"/>
      <c r="P54" s="1620"/>
      <c r="Q54" s="112"/>
      <c r="R54" s="1611" t="s">
        <v>169</v>
      </c>
      <c r="S54" s="1612"/>
      <c r="T54" s="1612"/>
      <c r="U54" s="1612"/>
      <c r="V54" s="1612"/>
      <c r="W54" s="1612"/>
      <c r="X54" s="1612"/>
      <c r="Y54" s="1612"/>
      <c r="Z54" s="1612"/>
      <c r="AA54" s="1612"/>
      <c r="AB54" s="1612"/>
      <c r="AC54" s="1612"/>
      <c r="AD54" s="1612"/>
      <c r="AE54" s="1612"/>
      <c r="AF54" s="1612"/>
      <c r="AG54" s="1612"/>
      <c r="AH54" s="1613"/>
    </row>
    <row r="55" spans="2:34" ht="18" customHeight="1">
      <c r="C55" s="1426" t="s">
        <v>336</v>
      </c>
      <c r="D55" s="1621" t="s">
        <v>29</v>
      </c>
      <c r="E55" s="1383"/>
      <c r="F55" s="1383"/>
      <c r="G55" s="1383"/>
      <c r="H55" s="1383"/>
      <c r="I55" s="1383"/>
      <c r="J55" s="1383"/>
      <c r="K55" s="1383"/>
      <c r="L55" s="1383"/>
      <c r="M55" s="1383"/>
      <c r="N55" s="1383"/>
      <c r="O55" s="1383"/>
      <c r="P55" s="1384"/>
      <c r="Q55" s="1592"/>
      <c r="R55" s="1593"/>
      <c r="S55" s="1593"/>
      <c r="T55" s="1593"/>
      <c r="U55" s="1593"/>
      <c r="V55" s="1593"/>
      <c r="W55" s="1593"/>
      <c r="X55" s="1593"/>
      <c r="Y55" s="1593"/>
      <c r="Z55" s="1593"/>
      <c r="AA55" s="1593"/>
      <c r="AB55" s="1593"/>
      <c r="AC55" s="1593"/>
      <c r="AD55" s="1593"/>
      <c r="AE55" s="1593"/>
      <c r="AF55" s="1593"/>
      <c r="AG55" s="1593"/>
      <c r="AH55" s="1594"/>
    </row>
    <row r="56" spans="2:34" ht="18" customHeight="1">
      <c r="C56" s="1541"/>
      <c r="D56" s="1388"/>
      <c r="E56" s="738"/>
      <c r="F56" s="738"/>
      <c r="G56" s="738"/>
      <c r="H56" s="738"/>
      <c r="I56" s="738"/>
      <c r="J56" s="738"/>
      <c r="K56" s="738"/>
      <c r="L56" s="738"/>
      <c r="M56" s="738"/>
      <c r="N56" s="738"/>
      <c r="O56" s="738"/>
      <c r="P56" s="739"/>
      <c r="Q56" s="1595"/>
      <c r="R56" s="1596"/>
      <c r="S56" s="1596"/>
      <c r="T56" s="1596"/>
      <c r="U56" s="1596"/>
      <c r="V56" s="1596"/>
      <c r="W56" s="1596"/>
      <c r="X56" s="1596"/>
      <c r="Y56" s="1596"/>
      <c r="Z56" s="1596"/>
      <c r="AA56" s="1596"/>
      <c r="AB56" s="1596"/>
      <c r="AC56" s="1596"/>
      <c r="AD56" s="1596"/>
      <c r="AE56" s="1596"/>
      <c r="AF56" s="1596"/>
      <c r="AG56" s="1596"/>
      <c r="AH56" s="1597"/>
    </row>
    <row r="57" spans="2:34" ht="18" customHeight="1" thickBot="1">
      <c r="B57" s="1"/>
      <c r="C57" s="1542"/>
      <c r="D57" s="1622"/>
      <c r="E57" s="1623"/>
      <c r="F57" s="1623"/>
      <c r="G57" s="1623"/>
      <c r="H57" s="1623"/>
      <c r="I57" s="1623"/>
      <c r="J57" s="1623"/>
      <c r="K57" s="1623"/>
      <c r="L57" s="1623"/>
      <c r="M57" s="1623"/>
      <c r="N57" s="1623"/>
      <c r="O57" s="1623"/>
      <c r="P57" s="1624"/>
      <c r="Q57" s="1598"/>
      <c r="R57" s="1599"/>
      <c r="S57" s="1599"/>
      <c r="T57" s="1599"/>
      <c r="U57" s="1599"/>
      <c r="V57" s="1599"/>
      <c r="W57" s="1599"/>
      <c r="X57" s="1599"/>
      <c r="Y57" s="1599"/>
      <c r="Z57" s="1599"/>
      <c r="AA57" s="1599"/>
      <c r="AB57" s="1599"/>
      <c r="AC57" s="1599"/>
      <c r="AD57" s="1599"/>
      <c r="AE57" s="1599"/>
      <c r="AF57" s="1599"/>
      <c r="AG57" s="1599"/>
      <c r="AH57" s="1600"/>
    </row>
    <row r="58" spans="2:34" ht="24.95" customHeight="1">
      <c r="B58" s="1"/>
      <c r="C58" s="545"/>
      <c r="D58" s="488"/>
      <c r="E58" s="488"/>
      <c r="F58" s="488"/>
      <c r="G58" s="488"/>
      <c r="H58" s="488"/>
      <c r="I58" s="488"/>
      <c r="J58" s="488"/>
      <c r="K58" s="488"/>
      <c r="L58" s="488"/>
      <c r="M58" s="488"/>
      <c r="N58" s="488"/>
      <c r="O58" s="488"/>
      <c r="P58" s="488"/>
      <c r="Q58" s="488"/>
      <c r="R58" s="266"/>
      <c r="S58" s="266"/>
      <c r="T58" s="266"/>
      <c r="U58" s="266"/>
      <c r="V58" s="266"/>
      <c r="W58" s="266"/>
      <c r="X58" s="266"/>
      <c r="Y58" s="266"/>
      <c r="Z58" s="266"/>
      <c r="AA58" s="266"/>
      <c r="AB58" s="266"/>
      <c r="AC58" s="266"/>
      <c r="AD58" s="266"/>
      <c r="AE58" s="266"/>
      <c r="AF58" s="266"/>
      <c r="AG58" s="266"/>
      <c r="AH58" s="266"/>
    </row>
    <row r="59" spans="2:34" ht="18" customHeight="1">
      <c r="C59" s="96" t="s">
        <v>38</v>
      </c>
    </row>
    <row r="60" spans="2:34" s="80" customFormat="1" ht="18" customHeight="1">
      <c r="C60" s="96"/>
      <c r="D60" s="96"/>
      <c r="E60" s="96"/>
      <c r="F60" s="96"/>
      <c r="G60" s="96"/>
      <c r="H60" s="96"/>
      <c r="I60" s="96"/>
      <c r="J60" s="96"/>
      <c r="K60" s="96"/>
      <c r="L60" s="96"/>
      <c r="M60" s="96"/>
      <c r="N60" s="96"/>
      <c r="O60" s="96"/>
      <c r="P60" s="96"/>
      <c r="Q60" s="96"/>
      <c r="R60" s="1226" t="s">
        <v>208</v>
      </c>
      <c r="S60" s="1226"/>
      <c r="T60" s="1226"/>
      <c r="U60" s="1226"/>
      <c r="V60" s="1226"/>
      <c r="W60" s="1226"/>
      <c r="X60" s="1226"/>
      <c r="Y60" s="96"/>
      <c r="Z60" s="764"/>
      <c r="AA60" s="764"/>
      <c r="AB60" s="764"/>
      <c r="AC60" s="764"/>
      <c r="AD60" s="764"/>
      <c r="AE60" s="764"/>
      <c r="AF60" s="764"/>
      <c r="AG60" s="764"/>
      <c r="AH60" s="764"/>
    </row>
    <row r="61" spans="2:34" s="80" customFormat="1" ht="18" customHeight="1">
      <c r="C61" s="96"/>
      <c r="D61" s="96"/>
      <c r="E61" s="96"/>
      <c r="F61" s="96"/>
      <c r="G61" s="96"/>
      <c r="H61" s="96"/>
      <c r="I61" s="96"/>
      <c r="J61" s="96"/>
      <c r="K61" s="96"/>
      <c r="L61" s="96"/>
      <c r="M61" s="96"/>
      <c r="N61" s="96"/>
      <c r="O61" s="96"/>
      <c r="P61" s="96"/>
      <c r="Q61" s="96"/>
      <c r="R61" s="96"/>
      <c r="S61" s="96"/>
      <c r="T61" s="1219" t="s">
        <v>19</v>
      </c>
      <c r="U61" s="1219"/>
      <c r="V61" s="1219"/>
      <c r="W61" s="1219"/>
      <c r="X61" s="1219"/>
      <c r="Y61" s="1219"/>
      <c r="Z61" s="759"/>
      <c r="AA61" s="759"/>
      <c r="AB61" s="759"/>
      <c r="AC61" s="759"/>
      <c r="AD61" s="759"/>
      <c r="AE61" s="759"/>
      <c r="AF61" s="759"/>
      <c r="AG61" s="759"/>
      <c r="AH61" s="759"/>
    </row>
    <row r="62" spans="2:34" s="80" customFormat="1" ht="18" customHeight="1">
      <c r="C62" s="96"/>
      <c r="D62" s="96"/>
      <c r="E62" s="96"/>
      <c r="F62" s="96"/>
      <c r="G62" s="96"/>
      <c r="H62" s="96"/>
      <c r="I62" s="96"/>
      <c r="J62" s="96"/>
      <c r="K62" s="96"/>
      <c r="L62" s="96"/>
      <c r="M62" s="96"/>
      <c r="N62" s="96"/>
      <c r="O62" s="96"/>
      <c r="P62" s="96"/>
      <c r="Q62" s="96"/>
      <c r="R62" s="96"/>
      <c r="S62" s="96"/>
      <c r="T62" s="1219" t="s">
        <v>20</v>
      </c>
      <c r="U62" s="1219"/>
      <c r="V62" s="1219"/>
      <c r="W62" s="1219"/>
      <c r="X62" s="1219"/>
      <c r="Y62" s="1219"/>
      <c r="Z62" s="759"/>
      <c r="AA62" s="759"/>
      <c r="AB62" s="759"/>
      <c r="AC62" s="759"/>
      <c r="AD62" s="759"/>
      <c r="AE62" s="759"/>
      <c r="AF62" s="759"/>
      <c r="AG62" s="759"/>
      <c r="AH62" s="759"/>
    </row>
    <row r="63" spans="2:34" s="80" customFormat="1" ht="18" customHeight="1"/>
    <row r="64" spans="2:34" ht="18" customHeight="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row>
    <row r="65" spans="3:34" ht="18"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row>
    <row r="66" spans="3:34" ht="18"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sheetData>
  <sheetProtection algorithmName="SHA-512" hashValue="ySamuKuFlxfCR8qDmo7G3e/cXBOjOs3kwfgYz7K6grxKH/YLMR9y8XwqzcLRY5icRhHTF5LCHgd08A5ZSxbodA==" saltValue="mhOzWB9fCSpHlPZwkzLRGA==" spinCount="100000" sheet="1"/>
  <mergeCells count="88">
    <mergeCell ref="R54:AH54"/>
    <mergeCell ref="D51:P54"/>
    <mergeCell ref="D55:P57"/>
    <mergeCell ref="Z49:AH49"/>
    <mergeCell ref="Q50:Y50"/>
    <mergeCell ref="Z50:AH50"/>
    <mergeCell ref="R52:AH52"/>
    <mergeCell ref="R53:AH53"/>
    <mergeCell ref="Q11:AG11"/>
    <mergeCell ref="Q18:AH18"/>
    <mergeCell ref="D11:P11"/>
    <mergeCell ref="D12:P13"/>
    <mergeCell ref="D15:P17"/>
    <mergeCell ref="D18:P18"/>
    <mergeCell ref="D14:J14"/>
    <mergeCell ref="R14:AH14"/>
    <mergeCell ref="R15:AH15"/>
    <mergeCell ref="R16:AH16"/>
    <mergeCell ref="R17:AH17"/>
    <mergeCell ref="C12:C13"/>
    <mergeCell ref="Q12:Y12"/>
    <mergeCell ref="Z12:AH12"/>
    <mergeCell ref="Q13:Y13"/>
    <mergeCell ref="Z13:AH13"/>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s>
  <phoneticPr fontId="4"/>
  <dataValidations count="2">
    <dataValidation type="list" allowBlank="1" showInputMessage="1" showErrorMessage="1" sqref="Q51:Q54">
      <formula1>$AL$1:$AL$2</formula1>
    </dataValidation>
    <dataValidation type="list" allowBlank="1" showInputMessage="1" showErrorMessage="1" sqref="Q14:Q17">
      <formula1>$AL$1:$AL$2</formula1>
    </dataValidation>
  </dataValidations>
  <printOptions horizontalCentered="1"/>
  <pageMargins left="0.59055118110236227" right="0.59055118110236227" top="0.43307086614173229" bottom="0.19685039370078741" header="0.19685039370078741" footer="0.19685039370078741"/>
  <pageSetup paperSize="9" scale="87" orientation="portrait" horizontalDpi="300" verticalDpi="300" r:id="rId1"/>
  <headerFooter alignWithMargins="0"/>
  <rowBreaks count="1" manualBreakCount="1">
    <brk id="43" max="3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39"/>
  <sheetViews>
    <sheetView view="pageBreakPreview" zoomScaleNormal="85" zoomScaleSheetLayoutView="100" workbookViewId="0">
      <selection activeCell="AH11" sqref="AH11"/>
    </sheetView>
  </sheetViews>
  <sheetFormatPr defaultColWidth="9" defaultRowHeight="13.5"/>
  <cols>
    <col min="1" max="1" width="5.625" style="91" customWidth="1"/>
    <col min="2" max="4" width="3.125" style="91" customWidth="1"/>
    <col min="5" max="6" width="3.25" style="91" customWidth="1"/>
    <col min="7" max="9" width="3.75" style="91" customWidth="1"/>
    <col min="10" max="13" width="3.25" style="91" customWidth="1"/>
    <col min="14" max="16" width="2.875" style="91" customWidth="1"/>
    <col min="17" max="18" width="3" style="91" customWidth="1"/>
    <col min="19" max="19" width="4.625" style="91" customWidth="1"/>
    <col min="20" max="21" width="3" style="91" customWidth="1"/>
    <col min="22" max="22" width="4.625" style="91" customWidth="1"/>
    <col min="23" max="24" width="3" style="91" customWidth="1"/>
    <col min="25" max="28" width="2.875" style="91" customWidth="1"/>
    <col min="29" max="29" width="2.625" style="91" customWidth="1"/>
    <col min="30" max="16384" width="9" style="91"/>
  </cols>
  <sheetData>
    <row r="1" spans="1:29" ht="20.25" customHeight="1" thickBot="1">
      <c r="A1" s="489" t="s">
        <v>581</v>
      </c>
      <c r="B1" s="490"/>
    </row>
    <row r="2" spans="1:29" ht="20.25" customHeight="1" thickBot="1">
      <c r="A2" s="489"/>
      <c r="B2" s="490"/>
      <c r="N2" s="1506" t="s">
        <v>373</v>
      </c>
      <c r="O2" s="1504"/>
      <c r="P2" s="1504"/>
      <c r="Q2" s="1504"/>
      <c r="R2" s="1505"/>
      <c r="S2" s="1506">
        <f>Ｒ元用【様式７】実績報告書Ⅱ!V5</f>
        <v>0</v>
      </c>
      <c r="T2" s="1504"/>
      <c r="U2" s="1504"/>
      <c r="V2" s="1504"/>
      <c r="W2" s="1504"/>
      <c r="X2" s="1504"/>
      <c r="Y2" s="1504"/>
      <c r="Z2" s="1504"/>
      <c r="AA2" s="1504"/>
      <c r="AB2" s="1504"/>
      <c r="AC2" s="1505"/>
    </row>
    <row r="3" spans="1:29" ht="30" customHeight="1">
      <c r="A3" s="101" t="s">
        <v>375</v>
      </c>
      <c r="B3" s="491"/>
    </row>
    <row r="4" spans="1:29" ht="34.5" customHeight="1" thickBot="1">
      <c r="A4" s="1507" t="s">
        <v>157</v>
      </c>
      <c r="B4" s="1507"/>
      <c r="C4" s="1508"/>
      <c r="D4" s="1508"/>
      <c r="E4" s="1508"/>
      <c r="F4" s="1508"/>
      <c r="G4" s="1508"/>
      <c r="H4" s="1508"/>
      <c r="I4" s="1508"/>
      <c r="J4" s="1508"/>
      <c r="K4" s="1508"/>
      <c r="L4" s="1508"/>
      <c r="M4" s="1508"/>
      <c r="N4" s="1508"/>
      <c r="O4" s="1508"/>
      <c r="P4" s="1508"/>
      <c r="Q4" s="1508"/>
      <c r="R4" s="1508"/>
      <c r="S4" s="1508"/>
      <c r="T4" s="1508"/>
      <c r="U4" s="1508"/>
      <c r="V4" s="1508"/>
      <c r="W4" s="1508"/>
      <c r="X4" s="1508"/>
      <c r="Y4" s="1508"/>
      <c r="Z4" s="1508"/>
      <c r="AA4" s="1508"/>
      <c r="AB4" s="1508"/>
      <c r="AC4" s="1508"/>
    </row>
    <row r="5" spans="1:29" s="92" customFormat="1" ht="31.5" customHeight="1">
      <c r="A5" s="492" t="s">
        <v>23</v>
      </c>
      <c r="B5" s="1577" t="s">
        <v>90</v>
      </c>
      <c r="C5" s="1428"/>
      <c r="D5" s="1428"/>
      <c r="E5" s="1428"/>
      <c r="F5" s="1428"/>
      <c r="G5" s="715" t="s">
        <v>4</v>
      </c>
      <c r="H5" s="710"/>
      <c r="I5" s="710"/>
      <c r="J5" s="1633" t="s">
        <v>108</v>
      </c>
      <c r="K5" s="1634"/>
      <c r="L5" s="1634"/>
      <c r="M5" s="1635"/>
      <c r="N5" s="1577" t="s">
        <v>119</v>
      </c>
      <c r="O5" s="1428"/>
      <c r="P5" s="1428"/>
      <c r="Q5" s="1428"/>
      <c r="R5" s="1428"/>
      <c r="S5" s="1428"/>
      <c r="T5" s="1428"/>
      <c r="U5" s="1428"/>
      <c r="V5" s="1428"/>
      <c r="W5" s="1428"/>
      <c r="X5" s="1428"/>
      <c r="Y5" s="1428"/>
      <c r="Z5" s="1428"/>
      <c r="AA5" s="1428"/>
      <c r="AB5" s="1428"/>
      <c r="AC5" s="1563"/>
    </row>
    <row r="6" spans="1:29" ht="31.5" customHeight="1">
      <c r="A6" s="493" t="s">
        <v>115</v>
      </c>
      <c r="B6" s="953" t="s">
        <v>118</v>
      </c>
      <c r="C6" s="1466"/>
      <c r="D6" s="1466"/>
      <c r="E6" s="1466"/>
      <c r="F6" s="1466"/>
      <c r="G6" s="1467" t="s">
        <v>87</v>
      </c>
      <c r="H6" s="1468"/>
      <c r="I6" s="1468"/>
      <c r="J6" s="1467" t="s">
        <v>89</v>
      </c>
      <c r="K6" s="1468"/>
      <c r="L6" s="1468"/>
      <c r="M6" s="1469"/>
      <c r="N6" s="1470">
        <v>40000</v>
      </c>
      <c r="O6" s="1471"/>
      <c r="P6" s="1471"/>
      <c r="Q6" s="93" t="s">
        <v>18</v>
      </c>
      <c r="R6" s="93" t="s">
        <v>144</v>
      </c>
      <c r="S6" s="249">
        <v>12</v>
      </c>
      <c r="T6" s="93" t="s">
        <v>110</v>
      </c>
      <c r="U6" s="93" t="s">
        <v>143</v>
      </c>
      <c r="V6" s="249">
        <v>2</v>
      </c>
      <c r="W6" s="93" t="s">
        <v>52</v>
      </c>
      <c r="X6" s="93" t="s">
        <v>142</v>
      </c>
      <c r="Y6" s="1471">
        <v>960000</v>
      </c>
      <c r="Z6" s="1471"/>
      <c r="AA6" s="1471"/>
      <c r="AB6" s="1471"/>
      <c r="AC6" s="94" t="s">
        <v>18</v>
      </c>
    </row>
    <row r="7" spans="1:29" ht="31.5" customHeight="1">
      <c r="A7" s="493" t="s">
        <v>114</v>
      </c>
      <c r="B7" s="953" t="s">
        <v>88</v>
      </c>
      <c r="C7" s="1466"/>
      <c r="D7" s="1466"/>
      <c r="E7" s="1466"/>
      <c r="F7" s="1466"/>
      <c r="G7" s="1467" t="s">
        <v>87</v>
      </c>
      <c r="H7" s="1468"/>
      <c r="I7" s="1468"/>
      <c r="J7" s="1467" t="s">
        <v>112</v>
      </c>
      <c r="K7" s="1468"/>
      <c r="L7" s="1468"/>
      <c r="M7" s="1469"/>
      <c r="N7" s="1470">
        <v>40000</v>
      </c>
      <c r="O7" s="1471"/>
      <c r="P7" s="1471"/>
      <c r="Q7" s="93" t="s">
        <v>18</v>
      </c>
      <c r="R7" s="93" t="s">
        <v>144</v>
      </c>
      <c r="S7" s="249">
        <v>12</v>
      </c>
      <c r="T7" s="93" t="s">
        <v>110</v>
      </c>
      <c r="U7" s="93" t="s">
        <v>143</v>
      </c>
      <c r="V7" s="249">
        <v>1</v>
      </c>
      <c r="W7" s="93" t="s">
        <v>52</v>
      </c>
      <c r="X7" s="93" t="s">
        <v>142</v>
      </c>
      <c r="Y7" s="1471">
        <v>480000</v>
      </c>
      <c r="Z7" s="1471"/>
      <c r="AA7" s="1471"/>
      <c r="AB7" s="1471"/>
      <c r="AC7" s="94" t="s">
        <v>18</v>
      </c>
    </row>
    <row r="8" spans="1:29" ht="31.5" customHeight="1">
      <c r="A8" s="493" t="s">
        <v>117</v>
      </c>
      <c r="B8" s="1473" t="s">
        <v>553</v>
      </c>
      <c r="C8" s="1474"/>
      <c r="D8" s="1474"/>
      <c r="E8" s="1474"/>
      <c r="F8" s="1475"/>
      <c r="G8" s="1476" t="s">
        <v>554</v>
      </c>
      <c r="H8" s="1477"/>
      <c r="I8" s="1478"/>
      <c r="J8" s="1467" t="s">
        <v>89</v>
      </c>
      <c r="K8" s="1468"/>
      <c r="L8" s="1468"/>
      <c r="M8" s="1469"/>
      <c r="N8" s="1470">
        <v>40000</v>
      </c>
      <c r="O8" s="1471"/>
      <c r="P8" s="1471"/>
      <c r="Q8" s="93" t="s">
        <v>18</v>
      </c>
      <c r="R8" s="93" t="s">
        <v>143</v>
      </c>
      <c r="S8" s="249">
        <v>12</v>
      </c>
      <c r="T8" s="93" t="s">
        <v>110</v>
      </c>
      <c r="U8" s="93" t="s">
        <v>143</v>
      </c>
      <c r="V8" s="249">
        <v>1</v>
      </c>
      <c r="W8" s="93" t="s">
        <v>52</v>
      </c>
      <c r="X8" s="93" t="s">
        <v>142</v>
      </c>
      <c r="Y8" s="1471">
        <f t="shared" ref="Y8" si="0">N8*S8*V8</f>
        <v>480000</v>
      </c>
      <c r="Z8" s="1471"/>
      <c r="AA8" s="1471"/>
      <c r="AB8" s="1471"/>
      <c r="AC8" s="94" t="s">
        <v>18</v>
      </c>
    </row>
    <row r="9" spans="1:29" ht="31.5" customHeight="1">
      <c r="A9" s="493" t="s">
        <v>560</v>
      </c>
      <c r="B9" s="953" t="s">
        <v>116</v>
      </c>
      <c r="C9" s="1466"/>
      <c r="D9" s="1466"/>
      <c r="E9" s="1466"/>
      <c r="F9" s="1466"/>
      <c r="G9" s="1467" t="s">
        <v>87</v>
      </c>
      <c r="H9" s="1468"/>
      <c r="I9" s="1468"/>
      <c r="J9" s="1467" t="s">
        <v>89</v>
      </c>
      <c r="K9" s="1468"/>
      <c r="L9" s="1468"/>
      <c r="M9" s="1469"/>
      <c r="N9" s="1470">
        <v>40000</v>
      </c>
      <c r="O9" s="1471"/>
      <c r="P9" s="1471"/>
      <c r="Q9" s="93" t="s">
        <v>18</v>
      </c>
      <c r="R9" s="93" t="s">
        <v>144</v>
      </c>
      <c r="S9" s="249">
        <v>12</v>
      </c>
      <c r="T9" s="93" t="s">
        <v>110</v>
      </c>
      <c r="U9" s="93" t="s">
        <v>143</v>
      </c>
      <c r="V9" s="249">
        <v>1</v>
      </c>
      <c r="W9" s="93" t="s">
        <v>52</v>
      </c>
      <c r="X9" s="93" t="s">
        <v>142</v>
      </c>
      <c r="Y9" s="1471">
        <v>480000</v>
      </c>
      <c r="Z9" s="1471"/>
      <c r="AA9" s="1471"/>
      <c r="AB9" s="1471"/>
      <c r="AC9" s="94" t="s">
        <v>18</v>
      </c>
    </row>
    <row r="10" spans="1:29" ht="31.5" customHeight="1">
      <c r="A10" s="493" t="s">
        <v>561</v>
      </c>
      <c r="B10" s="953" t="s">
        <v>116</v>
      </c>
      <c r="C10" s="1466"/>
      <c r="D10" s="1466"/>
      <c r="E10" s="1466"/>
      <c r="F10" s="1466"/>
      <c r="G10" s="716" t="s">
        <v>111</v>
      </c>
      <c r="H10" s="713"/>
      <c r="I10" s="713"/>
      <c r="J10" s="1467" t="s">
        <v>89</v>
      </c>
      <c r="K10" s="1468"/>
      <c r="L10" s="1468"/>
      <c r="M10" s="1469"/>
      <c r="N10" s="1470">
        <v>30000</v>
      </c>
      <c r="O10" s="1471"/>
      <c r="P10" s="1471"/>
      <c r="Q10" s="93" t="s">
        <v>18</v>
      </c>
      <c r="R10" s="93" t="s">
        <v>144</v>
      </c>
      <c r="S10" s="249">
        <v>12</v>
      </c>
      <c r="T10" s="93" t="s">
        <v>110</v>
      </c>
      <c r="U10" s="93" t="s">
        <v>143</v>
      </c>
      <c r="V10" s="249">
        <v>1</v>
      </c>
      <c r="W10" s="93" t="s">
        <v>52</v>
      </c>
      <c r="X10" s="93" t="s">
        <v>142</v>
      </c>
      <c r="Y10" s="1471">
        <v>360000</v>
      </c>
      <c r="Z10" s="1471"/>
      <c r="AA10" s="1471"/>
      <c r="AB10" s="1471"/>
      <c r="AC10" s="94" t="s">
        <v>18</v>
      </c>
    </row>
    <row r="11" spans="1:29" ht="31.5" customHeight="1">
      <c r="A11" s="493">
        <v>1</v>
      </c>
      <c r="B11" s="1479"/>
      <c r="C11" s="1636"/>
      <c r="D11" s="1636"/>
      <c r="E11" s="1636"/>
      <c r="F11" s="1636"/>
      <c r="G11" s="1481"/>
      <c r="H11" s="1482"/>
      <c r="I11" s="1482"/>
      <c r="J11" s="1481"/>
      <c r="K11" s="1482"/>
      <c r="L11" s="1482"/>
      <c r="M11" s="1483"/>
      <c r="N11" s="1628"/>
      <c r="O11" s="1629"/>
      <c r="P11" s="1629"/>
      <c r="Q11" s="93" t="s">
        <v>18</v>
      </c>
      <c r="R11" s="93" t="s">
        <v>144</v>
      </c>
      <c r="S11" s="247"/>
      <c r="T11" s="93" t="s">
        <v>110</v>
      </c>
      <c r="U11" s="93" t="s">
        <v>143</v>
      </c>
      <c r="V11" s="247"/>
      <c r="W11" s="93" t="s">
        <v>52</v>
      </c>
      <c r="X11" s="93" t="s">
        <v>142</v>
      </c>
      <c r="Y11" s="1637">
        <f>N11*S11*V11</f>
        <v>0</v>
      </c>
      <c r="Z11" s="1637"/>
      <c r="AA11" s="1637"/>
      <c r="AB11" s="1637"/>
      <c r="AC11" s="94" t="s">
        <v>18</v>
      </c>
    </row>
    <row r="12" spans="1:29" ht="31.5" customHeight="1">
      <c r="A12" s="493">
        <v>2</v>
      </c>
      <c r="B12" s="1479"/>
      <c r="C12" s="1636"/>
      <c r="D12" s="1636"/>
      <c r="E12" s="1636"/>
      <c r="F12" s="1636"/>
      <c r="G12" s="1481"/>
      <c r="H12" s="1482"/>
      <c r="I12" s="1482"/>
      <c r="J12" s="1481"/>
      <c r="K12" s="1482"/>
      <c r="L12" s="1482"/>
      <c r="M12" s="1483"/>
      <c r="N12" s="1628"/>
      <c r="O12" s="1629"/>
      <c r="P12" s="1629"/>
      <c r="Q12" s="93" t="s">
        <v>18</v>
      </c>
      <c r="R12" s="93" t="s">
        <v>144</v>
      </c>
      <c r="S12" s="247"/>
      <c r="T12" s="93" t="s">
        <v>110</v>
      </c>
      <c r="U12" s="93" t="s">
        <v>143</v>
      </c>
      <c r="V12" s="247"/>
      <c r="W12" s="93" t="s">
        <v>52</v>
      </c>
      <c r="X12" s="93" t="s">
        <v>142</v>
      </c>
      <c r="Y12" s="1637">
        <f t="shared" ref="Y12:Y20" si="1">N12*S12*V12</f>
        <v>0</v>
      </c>
      <c r="Z12" s="1637"/>
      <c r="AA12" s="1637"/>
      <c r="AB12" s="1637"/>
      <c r="AC12" s="94" t="s">
        <v>18</v>
      </c>
    </row>
    <row r="13" spans="1:29" ht="31.5" customHeight="1">
      <c r="A13" s="493">
        <v>3</v>
      </c>
      <c r="B13" s="1479"/>
      <c r="C13" s="1636"/>
      <c r="D13" s="1636"/>
      <c r="E13" s="1636"/>
      <c r="F13" s="1636"/>
      <c r="G13" s="1481"/>
      <c r="H13" s="1482"/>
      <c r="I13" s="1482"/>
      <c r="J13" s="1481"/>
      <c r="K13" s="1482"/>
      <c r="L13" s="1482"/>
      <c r="M13" s="1483"/>
      <c r="N13" s="1628"/>
      <c r="O13" s="1629"/>
      <c r="P13" s="1629"/>
      <c r="Q13" s="93" t="s">
        <v>18</v>
      </c>
      <c r="R13" s="93" t="s">
        <v>144</v>
      </c>
      <c r="S13" s="247"/>
      <c r="T13" s="93" t="s">
        <v>110</v>
      </c>
      <c r="U13" s="93" t="s">
        <v>143</v>
      </c>
      <c r="V13" s="247"/>
      <c r="W13" s="93" t="s">
        <v>52</v>
      </c>
      <c r="X13" s="93" t="s">
        <v>142</v>
      </c>
      <c r="Y13" s="1637">
        <f t="shared" si="1"/>
        <v>0</v>
      </c>
      <c r="Z13" s="1637"/>
      <c r="AA13" s="1637"/>
      <c r="AB13" s="1637"/>
      <c r="AC13" s="94" t="s">
        <v>18</v>
      </c>
    </row>
    <row r="14" spans="1:29" ht="31.5" customHeight="1">
      <c r="A14" s="493">
        <v>4</v>
      </c>
      <c r="B14" s="1479"/>
      <c r="C14" s="1636"/>
      <c r="D14" s="1636"/>
      <c r="E14" s="1636"/>
      <c r="F14" s="1636"/>
      <c r="G14" s="1481"/>
      <c r="H14" s="1482"/>
      <c r="I14" s="1482"/>
      <c r="J14" s="1481"/>
      <c r="K14" s="1482"/>
      <c r="L14" s="1482"/>
      <c r="M14" s="1483"/>
      <c r="N14" s="1628"/>
      <c r="O14" s="1629"/>
      <c r="P14" s="1629"/>
      <c r="Q14" s="93" t="s">
        <v>18</v>
      </c>
      <c r="R14" s="93" t="s">
        <v>144</v>
      </c>
      <c r="S14" s="247"/>
      <c r="T14" s="93" t="s">
        <v>110</v>
      </c>
      <c r="U14" s="93" t="s">
        <v>143</v>
      </c>
      <c r="V14" s="247"/>
      <c r="W14" s="93" t="s">
        <v>52</v>
      </c>
      <c r="X14" s="93" t="s">
        <v>142</v>
      </c>
      <c r="Y14" s="1637">
        <f>N14*S14*V14</f>
        <v>0</v>
      </c>
      <c r="Z14" s="1637"/>
      <c r="AA14" s="1637"/>
      <c r="AB14" s="1637"/>
      <c r="AC14" s="94" t="s">
        <v>18</v>
      </c>
    </row>
    <row r="15" spans="1:29" ht="31.5" customHeight="1">
      <c r="A15" s="494">
        <v>5</v>
      </c>
      <c r="B15" s="1479"/>
      <c r="C15" s="1636"/>
      <c r="D15" s="1636"/>
      <c r="E15" s="1636"/>
      <c r="F15" s="1636"/>
      <c r="G15" s="1481"/>
      <c r="H15" s="1482"/>
      <c r="I15" s="1482"/>
      <c r="J15" s="1481"/>
      <c r="K15" s="1482"/>
      <c r="L15" s="1482"/>
      <c r="M15" s="1483"/>
      <c r="N15" s="1628"/>
      <c r="O15" s="1629"/>
      <c r="P15" s="1629"/>
      <c r="Q15" s="93" t="s">
        <v>18</v>
      </c>
      <c r="R15" s="93" t="s">
        <v>144</v>
      </c>
      <c r="S15" s="247"/>
      <c r="T15" s="93" t="s">
        <v>110</v>
      </c>
      <c r="U15" s="93" t="s">
        <v>143</v>
      </c>
      <c r="V15" s="247"/>
      <c r="W15" s="93" t="s">
        <v>52</v>
      </c>
      <c r="X15" s="93" t="s">
        <v>142</v>
      </c>
      <c r="Y15" s="1637">
        <f>N15*S15*V15</f>
        <v>0</v>
      </c>
      <c r="Z15" s="1637"/>
      <c r="AA15" s="1637"/>
      <c r="AB15" s="1637"/>
      <c r="AC15" s="94" t="s">
        <v>18</v>
      </c>
    </row>
    <row r="16" spans="1:29" ht="31.5" customHeight="1">
      <c r="A16" s="494">
        <v>6</v>
      </c>
      <c r="B16" s="1479"/>
      <c r="C16" s="1636"/>
      <c r="D16" s="1636"/>
      <c r="E16" s="1636"/>
      <c r="F16" s="1636"/>
      <c r="G16" s="1481"/>
      <c r="H16" s="1482"/>
      <c r="I16" s="1482"/>
      <c r="J16" s="1481"/>
      <c r="K16" s="1482"/>
      <c r="L16" s="1482"/>
      <c r="M16" s="1483"/>
      <c r="N16" s="1628"/>
      <c r="O16" s="1629"/>
      <c r="P16" s="1629"/>
      <c r="Q16" s="93" t="s">
        <v>18</v>
      </c>
      <c r="R16" s="93" t="s">
        <v>144</v>
      </c>
      <c r="S16" s="247"/>
      <c r="T16" s="93" t="s">
        <v>110</v>
      </c>
      <c r="U16" s="93" t="s">
        <v>143</v>
      </c>
      <c r="V16" s="247"/>
      <c r="W16" s="93" t="s">
        <v>52</v>
      </c>
      <c r="X16" s="93" t="s">
        <v>142</v>
      </c>
      <c r="Y16" s="1637">
        <f t="shared" si="1"/>
        <v>0</v>
      </c>
      <c r="Z16" s="1637"/>
      <c r="AA16" s="1637"/>
      <c r="AB16" s="1637"/>
      <c r="AC16" s="94" t="s">
        <v>18</v>
      </c>
    </row>
    <row r="17" spans="1:29" ht="31.5" customHeight="1">
      <c r="A17" s="494">
        <v>7</v>
      </c>
      <c r="B17" s="1479"/>
      <c r="C17" s="1636"/>
      <c r="D17" s="1636"/>
      <c r="E17" s="1636"/>
      <c r="F17" s="1636"/>
      <c r="G17" s="1481"/>
      <c r="H17" s="1482"/>
      <c r="I17" s="1482"/>
      <c r="J17" s="1481"/>
      <c r="K17" s="1482"/>
      <c r="L17" s="1482"/>
      <c r="M17" s="1483"/>
      <c r="N17" s="1628"/>
      <c r="O17" s="1629"/>
      <c r="P17" s="1629"/>
      <c r="Q17" s="93" t="s">
        <v>18</v>
      </c>
      <c r="R17" s="93" t="s">
        <v>144</v>
      </c>
      <c r="S17" s="247"/>
      <c r="T17" s="93" t="s">
        <v>110</v>
      </c>
      <c r="U17" s="93" t="s">
        <v>143</v>
      </c>
      <c r="V17" s="247"/>
      <c r="W17" s="93" t="s">
        <v>52</v>
      </c>
      <c r="X17" s="93" t="s">
        <v>142</v>
      </c>
      <c r="Y17" s="1637">
        <f t="shared" si="1"/>
        <v>0</v>
      </c>
      <c r="Z17" s="1637"/>
      <c r="AA17" s="1637"/>
      <c r="AB17" s="1637"/>
      <c r="AC17" s="94" t="s">
        <v>18</v>
      </c>
    </row>
    <row r="18" spans="1:29" ht="31.5" customHeight="1">
      <c r="A18" s="494">
        <v>8</v>
      </c>
      <c r="B18" s="1479"/>
      <c r="C18" s="1636"/>
      <c r="D18" s="1636"/>
      <c r="E18" s="1636"/>
      <c r="F18" s="1636"/>
      <c r="G18" s="1481"/>
      <c r="H18" s="1482"/>
      <c r="I18" s="1482"/>
      <c r="J18" s="1481"/>
      <c r="K18" s="1482"/>
      <c r="L18" s="1482"/>
      <c r="M18" s="1483"/>
      <c r="N18" s="1628"/>
      <c r="O18" s="1629"/>
      <c r="P18" s="1629"/>
      <c r="Q18" s="93" t="s">
        <v>18</v>
      </c>
      <c r="R18" s="93" t="s">
        <v>144</v>
      </c>
      <c r="S18" s="247"/>
      <c r="T18" s="93" t="s">
        <v>110</v>
      </c>
      <c r="U18" s="93" t="s">
        <v>143</v>
      </c>
      <c r="V18" s="247"/>
      <c r="W18" s="93" t="s">
        <v>52</v>
      </c>
      <c r="X18" s="93" t="s">
        <v>142</v>
      </c>
      <c r="Y18" s="1637">
        <f t="shared" si="1"/>
        <v>0</v>
      </c>
      <c r="Z18" s="1637"/>
      <c r="AA18" s="1637"/>
      <c r="AB18" s="1637"/>
      <c r="AC18" s="94" t="s">
        <v>18</v>
      </c>
    </row>
    <row r="19" spans="1:29" ht="31.5" customHeight="1">
      <c r="A19" s="494">
        <v>9</v>
      </c>
      <c r="B19" s="1479"/>
      <c r="C19" s="1636"/>
      <c r="D19" s="1636"/>
      <c r="E19" s="1636"/>
      <c r="F19" s="1636"/>
      <c r="G19" s="1481"/>
      <c r="H19" s="1482"/>
      <c r="I19" s="1482"/>
      <c r="J19" s="1481"/>
      <c r="K19" s="1482"/>
      <c r="L19" s="1482"/>
      <c r="M19" s="1483"/>
      <c r="N19" s="1628"/>
      <c r="O19" s="1629"/>
      <c r="P19" s="1629"/>
      <c r="Q19" s="93" t="s">
        <v>18</v>
      </c>
      <c r="R19" s="93" t="s">
        <v>144</v>
      </c>
      <c r="S19" s="247"/>
      <c r="T19" s="93" t="s">
        <v>110</v>
      </c>
      <c r="U19" s="93" t="s">
        <v>143</v>
      </c>
      <c r="V19" s="247"/>
      <c r="W19" s="93" t="s">
        <v>52</v>
      </c>
      <c r="X19" s="93" t="s">
        <v>142</v>
      </c>
      <c r="Y19" s="1637">
        <f t="shared" si="1"/>
        <v>0</v>
      </c>
      <c r="Z19" s="1637"/>
      <c r="AA19" s="1637"/>
      <c r="AB19" s="1637"/>
      <c r="AC19" s="94" t="s">
        <v>18</v>
      </c>
    </row>
    <row r="20" spans="1:29" ht="31.5" customHeight="1" thickBot="1">
      <c r="A20" s="494">
        <v>10</v>
      </c>
      <c r="B20" s="1479"/>
      <c r="C20" s="1636"/>
      <c r="D20" s="1636"/>
      <c r="E20" s="1636"/>
      <c r="F20" s="1636"/>
      <c r="G20" s="1481"/>
      <c r="H20" s="1482"/>
      <c r="I20" s="1482"/>
      <c r="J20" s="1481"/>
      <c r="K20" s="1482"/>
      <c r="L20" s="1482"/>
      <c r="M20" s="1483"/>
      <c r="N20" s="1628"/>
      <c r="O20" s="1629"/>
      <c r="P20" s="1629"/>
      <c r="Q20" s="93" t="s">
        <v>18</v>
      </c>
      <c r="R20" s="93" t="s">
        <v>144</v>
      </c>
      <c r="S20" s="247"/>
      <c r="T20" s="93" t="s">
        <v>110</v>
      </c>
      <c r="U20" s="93" t="s">
        <v>143</v>
      </c>
      <c r="V20" s="247"/>
      <c r="W20" s="93" t="s">
        <v>52</v>
      </c>
      <c r="X20" s="93" t="s">
        <v>142</v>
      </c>
      <c r="Y20" s="1632">
        <f t="shared" si="1"/>
        <v>0</v>
      </c>
      <c r="Z20" s="1632"/>
      <c r="AA20" s="1632"/>
      <c r="AB20" s="1632"/>
      <c r="AC20" s="94" t="s">
        <v>18</v>
      </c>
    </row>
    <row r="21" spans="1:29" s="95" customFormat="1" ht="31.5" customHeight="1" thickBot="1">
      <c r="A21" s="1536" t="s">
        <v>156</v>
      </c>
      <c r="B21" s="1537"/>
      <c r="C21" s="1537"/>
      <c r="D21" s="1537"/>
      <c r="E21" s="1537"/>
      <c r="F21" s="1537"/>
      <c r="G21" s="1537"/>
      <c r="H21" s="1537"/>
      <c r="I21" s="1537"/>
      <c r="J21" s="1537"/>
      <c r="K21" s="1537"/>
      <c r="L21" s="1537"/>
      <c r="M21" s="1537"/>
      <c r="N21" s="1630">
        <f>SUM(Y11:AB20)</f>
        <v>0</v>
      </c>
      <c r="O21" s="1631"/>
      <c r="P21" s="1631"/>
      <c r="Q21" s="1631"/>
      <c r="R21" s="1631"/>
      <c r="S21" s="1631"/>
      <c r="T21" s="1631"/>
      <c r="U21" s="1631"/>
      <c r="V21" s="1631"/>
      <c r="W21" s="1631"/>
      <c r="X21" s="1631"/>
      <c r="Y21" s="1631"/>
      <c r="Z21" s="1631"/>
      <c r="AA21" s="1631"/>
      <c r="AB21" s="1631"/>
      <c r="AC21" s="495" t="s">
        <v>18</v>
      </c>
    </row>
    <row r="22" spans="1:29" ht="30" customHeight="1">
      <c r="A22" s="1" t="s">
        <v>376</v>
      </c>
      <c r="B22" s="97"/>
      <c r="C22" s="97"/>
      <c r="D22" s="97"/>
      <c r="E22" s="97"/>
      <c r="F22" s="97"/>
    </row>
    <row r="23" spans="1:29" ht="34.5" customHeight="1" thickBot="1">
      <c r="A23" s="1507" t="s">
        <v>157</v>
      </c>
      <c r="B23" s="1507"/>
      <c r="C23" s="1508"/>
      <c r="D23" s="1508"/>
      <c r="E23" s="1508"/>
      <c r="F23" s="1508"/>
      <c r="G23" s="1508"/>
      <c r="H23" s="1508"/>
      <c r="I23" s="1508"/>
      <c r="J23" s="1508"/>
      <c r="K23" s="1508"/>
      <c r="L23" s="1508"/>
      <c r="M23" s="1508"/>
      <c r="N23" s="1508"/>
      <c r="O23" s="1508"/>
      <c r="P23" s="1508"/>
      <c r="Q23" s="1508"/>
      <c r="R23" s="1508"/>
      <c r="S23" s="1508"/>
      <c r="T23" s="1508"/>
      <c r="U23" s="1508"/>
      <c r="V23" s="1508"/>
      <c r="W23" s="1508"/>
      <c r="X23" s="1508"/>
      <c r="Y23" s="1508"/>
      <c r="Z23" s="1508"/>
      <c r="AA23" s="1508"/>
      <c r="AB23" s="1508"/>
      <c r="AC23" s="1508"/>
    </row>
    <row r="24" spans="1:29" s="97" customFormat="1" ht="31.5" customHeight="1">
      <c r="A24" s="492" t="s">
        <v>23</v>
      </c>
      <c r="B24" s="1577" t="s">
        <v>90</v>
      </c>
      <c r="C24" s="1428"/>
      <c r="D24" s="1428"/>
      <c r="E24" s="1428"/>
      <c r="F24" s="1428"/>
      <c r="G24" s="715" t="s">
        <v>4</v>
      </c>
      <c r="H24" s="710"/>
      <c r="I24" s="710"/>
      <c r="J24" s="1633" t="s">
        <v>108</v>
      </c>
      <c r="K24" s="1634"/>
      <c r="L24" s="1634"/>
      <c r="M24" s="1635"/>
      <c r="N24" s="1577" t="s">
        <v>119</v>
      </c>
      <c r="O24" s="1428"/>
      <c r="P24" s="1428"/>
      <c r="Q24" s="1428"/>
      <c r="R24" s="1428"/>
      <c r="S24" s="1428"/>
      <c r="T24" s="1428"/>
      <c r="U24" s="1428"/>
      <c r="V24" s="1428"/>
      <c r="W24" s="1428"/>
      <c r="X24" s="1428"/>
      <c r="Y24" s="1428"/>
      <c r="Z24" s="1428"/>
      <c r="AA24" s="1428"/>
      <c r="AB24" s="1428"/>
      <c r="AC24" s="1563"/>
    </row>
    <row r="25" spans="1:29" s="97" customFormat="1" ht="31.5" customHeight="1">
      <c r="A25" s="493" t="s">
        <v>115</v>
      </c>
      <c r="B25" s="953" t="s">
        <v>147</v>
      </c>
      <c r="C25" s="1466"/>
      <c r="D25" s="1466"/>
      <c r="E25" s="1466"/>
      <c r="F25" s="1466"/>
      <c r="G25" s="1467" t="s">
        <v>87</v>
      </c>
      <c r="H25" s="1468"/>
      <c r="I25" s="1468"/>
      <c r="J25" s="1467" t="s">
        <v>89</v>
      </c>
      <c r="K25" s="1468"/>
      <c r="L25" s="1468"/>
      <c r="M25" s="1469"/>
      <c r="N25" s="1470">
        <v>5000</v>
      </c>
      <c r="O25" s="1471"/>
      <c r="P25" s="1471"/>
      <c r="Q25" s="93" t="s">
        <v>18</v>
      </c>
      <c r="R25" s="93" t="s">
        <v>144</v>
      </c>
      <c r="S25" s="249">
        <v>12</v>
      </c>
      <c r="T25" s="93" t="s">
        <v>110</v>
      </c>
      <c r="U25" s="93" t="s">
        <v>143</v>
      </c>
      <c r="V25" s="249">
        <v>2</v>
      </c>
      <c r="W25" s="93" t="s">
        <v>52</v>
      </c>
      <c r="X25" s="93" t="s">
        <v>142</v>
      </c>
      <c r="Y25" s="1471">
        <v>120000</v>
      </c>
      <c r="Z25" s="1471"/>
      <c r="AA25" s="1471"/>
      <c r="AB25" s="1471"/>
      <c r="AC25" s="94" t="s">
        <v>18</v>
      </c>
    </row>
    <row r="26" spans="1:29" s="97" customFormat="1" ht="31.5" customHeight="1">
      <c r="A26" s="493" t="s">
        <v>114</v>
      </c>
      <c r="B26" s="953" t="s">
        <v>555</v>
      </c>
      <c r="C26" s="954"/>
      <c r="D26" s="954"/>
      <c r="E26" s="954"/>
      <c r="F26" s="955"/>
      <c r="G26" s="1476" t="s">
        <v>554</v>
      </c>
      <c r="H26" s="1477"/>
      <c r="I26" s="1478"/>
      <c r="J26" s="1467" t="s">
        <v>89</v>
      </c>
      <c r="K26" s="1468"/>
      <c r="L26" s="1468"/>
      <c r="M26" s="1469"/>
      <c r="N26" s="1470">
        <v>5000</v>
      </c>
      <c r="O26" s="1471"/>
      <c r="P26" s="1471"/>
      <c r="Q26" s="515" t="s">
        <v>18</v>
      </c>
      <c r="R26" s="93" t="s">
        <v>143</v>
      </c>
      <c r="S26" s="249">
        <v>12</v>
      </c>
      <c r="T26" s="93" t="s">
        <v>110</v>
      </c>
      <c r="U26" s="93" t="s">
        <v>143</v>
      </c>
      <c r="V26" s="249">
        <v>1</v>
      </c>
      <c r="W26" s="93" t="s">
        <v>52</v>
      </c>
      <c r="X26" s="93" t="s">
        <v>142</v>
      </c>
      <c r="Y26" s="1471">
        <v>60000</v>
      </c>
      <c r="Z26" s="1471"/>
      <c r="AA26" s="1471"/>
      <c r="AB26" s="1471"/>
      <c r="AC26" s="94" t="s">
        <v>18</v>
      </c>
    </row>
    <row r="27" spans="1:29" s="97" customFormat="1" ht="31.5" customHeight="1">
      <c r="A27" s="493" t="s">
        <v>117</v>
      </c>
      <c r="B27" s="953" t="s">
        <v>146</v>
      </c>
      <c r="C27" s="1466"/>
      <c r="D27" s="1466"/>
      <c r="E27" s="1466"/>
      <c r="F27" s="1466"/>
      <c r="G27" s="1467" t="s">
        <v>113</v>
      </c>
      <c r="H27" s="1468"/>
      <c r="I27" s="1468"/>
      <c r="J27" s="1467" t="s">
        <v>112</v>
      </c>
      <c r="K27" s="1468"/>
      <c r="L27" s="1468"/>
      <c r="M27" s="1469"/>
      <c r="N27" s="1470">
        <v>5000</v>
      </c>
      <c r="O27" s="1471"/>
      <c r="P27" s="1471"/>
      <c r="Q27" s="93" t="s">
        <v>18</v>
      </c>
      <c r="R27" s="93" t="s">
        <v>144</v>
      </c>
      <c r="S27" s="249">
        <v>12</v>
      </c>
      <c r="T27" s="93" t="s">
        <v>110</v>
      </c>
      <c r="U27" s="93" t="s">
        <v>143</v>
      </c>
      <c r="V27" s="249">
        <v>1</v>
      </c>
      <c r="W27" s="93" t="s">
        <v>52</v>
      </c>
      <c r="X27" s="93" t="s">
        <v>142</v>
      </c>
      <c r="Y27" s="1471">
        <v>60000</v>
      </c>
      <c r="Z27" s="1471"/>
      <c r="AA27" s="1471"/>
      <c r="AB27" s="1471"/>
      <c r="AC27" s="94" t="s">
        <v>18</v>
      </c>
    </row>
    <row r="28" spans="1:29" s="97" customFormat="1" ht="31.5" customHeight="1">
      <c r="A28" s="493" t="s">
        <v>560</v>
      </c>
      <c r="B28" s="953" t="s">
        <v>145</v>
      </c>
      <c r="C28" s="1466"/>
      <c r="D28" s="1466"/>
      <c r="E28" s="1466"/>
      <c r="F28" s="1466"/>
      <c r="G28" s="716" t="s">
        <v>111</v>
      </c>
      <c r="H28" s="713"/>
      <c r="I28" s="713"/>
      <c r="J28" s="1467" t="s">
        <v>89</v>
      </c>
      <c r="K28" s="1468"/>
      <c r="L28" s="1468"/>
      <c r="M28" s="1469"/>
      <c r="N28" s="1470">
        <v>5000</v>
      </c>
      <c r="O28" s="1471"/>
      <c r="P28" s="1471"/>
      <c r="Q28" s="93" t="s">
        <v>18</v>
      </c>
      <c r="R28" s="93" t="s">
        <v>144</v>
      </c>
      <c r="S28" s="249">
        <v>12</v>
      </c>
      <c r="T28" s="93" t="s">
        <v>110</v>
      </c>
      <c r="U28" s="93" t="s">
        <v>143</v>
      </c>
      <c r="V28" s="249">
        <v>1</v>
      </c>
      <c r="W28" s="93" t="s">
        <v>52</v>
      </c>
      <c r="X28" s="93" t="s">
        <v>142</v>
      </c>
      <c r="Y28" s="1471">
        <v>60000</v>
      </c>
      <c r="Z28" s="1471"/>
      <c r="AA28" s="1471"/>
      <c r="AB28" s="1471"/>
      <c r="AC28" s="94" t="s">
        <v>18</v>
      </c>
    </row>
    <row r="29" spans="1:29" s="97" customFormat="1" ht="31.5" customHeight="1">
      <c r="A29" s="493">
        <v>1</v>
      </c>
      <c r="B29" s="1479"/>
      <c r="C29" s="1480"/>
      <c r="D29" s="1480"/>
      <c r="E29" s="1480"/>
      <c r="F29" s="1480"/>
      <c r="G29" s="1493"/>
      <c r="H29" s="1494"/>
      <c r="I29" s="1494"/>
      <c r="J29" s="1481"/>
      <c r="K29" s="1482"/>
      <c r="L29" s="1482"/>
      <c r="M29" s="1483"/>
      <c r="N29" s="1628"/>
      <c r="O29" s="1629"/>
      <c r="P29" s="1629"/>
      <c r="Q29" s="93" t="s">
        <v>18</v>
      </c>
      <c r="R29" s="93" t="s">
        <v>144</v>
      </c>
      <c r="S29" s="247"/>
      <c r="T29" s="93" t="s">
        <v>110</v>
      </c>
      <c r="U29" s="93" t="s">
        <v>143</v>
      </c>
      <c r="V29" s="247"/>
      <c r="W29" s="93" t="s">
        <v>52</v>
      </c>
      <c r="X29" s="93" t="s">
        <v>142</v>
      </c>
      <c r="Y29" s="1627">
        <f>N29*S29*V29</f>
        <v>0</v>
      </c>
      <c r="Z29" s="1627"/>
      <c r="AA29" s="1627"/>
      <c r="AB29" s="1627"/>
      <c r="AC29" s="94" t="s">
        <v>18</v>
      </c>
    </row>
    <row r="30" spans="1:29" s="97" customFormat="1" ht="31.5" customHeight="1">
      <c r="A30" s="493">
        <v>2</v>
      </c>
      <c r="B30" s="1479"/>
      <c r="C30" s="1480"/>
      <c r="D30" s="1480"/>
      <c r="E30" s="1480"/>
      <c r="F30" s="1480"/>
      <c r="G30" s="1493"/>
      <c r="H30" s="1494"/>
      <c r="I30" s="1494"/>
      <c r="J30" s="1481"/>
      <c r="K30" s="1482"/>
      <c r="L30" s="1482"/>
      <c r="M30" s="1483"/>
      <c r="N30" s="1628"/>
      <c r="O30" s="1629"/>
      <c r="P30" s="1629"/>
      <c r="Q30" s="93" t="s">
        <v>18</v>
      </c>
      <c r="R30" s="93" t="s">
        <v>144</v>
      </c>
      <c r="S30" s="247"/>
      <c r="T30" s="93" t="s">
        <v>110</v>
      </c>
      <c r="U30" s="93" t="s">
        <v>143</v>
      </c>
      <c r="V30" s="247"/>
      <c r="W30" s="93" t="s">
        <v>52</v>
      </c>
      <c r="X30" s="93" t="s">
        <v>142</v>
      </c>
      <c r="Y30" s="1627">
        <f t="shared" ref="Y30:Y38" si="2">N30*S30*V30</f>
        <v>0</v>
      </c>
      <c r="Z30" s="1627"/>
      <c r="AA30" s="1627"/>
      <c r="AB30" s="1627"/>
      <c r="AC30" s="94" t="s">
        <v>18</v>
      </c>
    </row>
    <row r="31" spans="1:29" s="97" customFormat="1" ht="31.5" customHeight="1">
      <c r="A31" s="493">
        <v>3</v>
      </c>
      <c r="B31" s="1479"/>
      <c r="C31" s="1480"/>
      <c r="D31" s="1480"/>
      <c r="E31" s="1480"/>
      <c r="F31" s="1480"/>
      <c r="G31" s="1493"/>
      <c r="H31" s="1494"/>
      <c r="I31" s="1494"/>
      <c r="J31" s="1481"/>
      <c r="K31" s="1482"/>
      <c r="L31" s="1482"/>
      <c r="M31" s="1483"/>
      <c r="N31" s="1628"/>
      <c r="O31" s="1629"/>
      <c r="P31" s="1629"/>
      <c r="Q31" s="93" t="s">
        <v>18</v>
      </c>
      <c r="R31" s="93" t="s">
        <v>144</v>
      </c>
      <c r="S31" s="247"/>
      <c r="T31" s="93" t="s">
        <v>110</v>
      </c>
      <c r="U31" s="93" t="s">
        <v>143</v>
      </c>
      <c r="V31" s="247"/>
      <c r="W31" s="93" t="s">
        <v>52</v>
      </c>
      <c r="X31" s="93" t="s">
        <v>142</v>
      </c>
      <c r="Y31" s="1627">
        <f t="shared" si="2"/>
        <v>0</v>
      </c>
      <c r="Z31" s="1627"/>
      <c r="AA31" s="1627"/>
      <c r="AB31" s="1627"/>
      <c r="AC31" s="94" t="s">
        <v>18</v>
      </c>
    </row>
    <row r="32" spans="1:29" s="97" customFormat="1" ht="31.5" customHeight="1">
      <c r="A32" s="493">
        <v>4</v>
      </c>
      <c r="B32" s="1479"/>
      <c r="C32" s="1480"/>
      <c r="D32" s="1480"/>
      <c r="E32" s="1480"/>
      <c r="F32" s="1480"/>
      <c r="G32" s="1493"/>
      <c r="H32" s="1494"/>
      <c r="I32" s="1494"/>
      <c r="J32" s="1481"/>
      <c r="K32" s="1482"/>
      <c r="L32" s="1482"/>
      <c r="M32" s="1483"/>
      <c r="N32" s="1628"/>
      <c r="O32" s="1629"/>
      <c r="P32" s="1629"/>
      <c r="Q32" s="93" t="s">
        <v>18</v>
      </c>
      <c r="R32" s="93" t="s">
        <v>144</v>
      </c>
      <c r="S32" s="247"/>
      <c r="T32" s="93" t="s">
        <v>110</v>
      </c>
      <c r="U32" s="93" t="s">
        <v>143</v>
      </c>
      <c r="V32" s="247"/>
      <c r="W32" s="93" t="s">
        <v>52</v>
      </c>
      <c r="X32" s="93" t="s">
        <v>142</v>
      </c>
      <c r="Y32" s="1627">
        <f t="shared" si="2"/>
        <v>0</v>
      </c>
      <c r="Z32" s="1627"/>
      <c r="AA32" s="1627"/>
      <c r="AB32" s="1627"/>
      <c r="AC32" s="94" t="s">
        <v>18</v>
      </c>
    </row>
    <row r="33" spans="1:29" s="97" customFormat="1" ht="31.5" customHeight="1">
      <c r="A33" s="493">
        <v>5</v>
      </c>
      <c r="B33" s="1479"/>
      <c r="C33" s="1480"/>
      <c r="D33" s="1480"/>
      <c r="E33" s="1480"/>
      <c r="F33" s="1480"/>
      <c r="G33" s="1493"/>
      <c r="H33" s="1494"/>
      <c r="I33" s="1494"/>
      <c r="J33" s="1481"/>
      <c r="K33" s="1482"/>
      <c r="L33" s="1482"/>
      <c r="M33" s="1483"/>
      <c r="N33" s="1628"/>
      <c r="O33" s="1629"/>
      <c r="P33" s="1629"/>
      <c r="Q33" s="93" t="s">
        <v>18</v>
      </c>
      <c r="R33" s="93" t="s">
        <v>144</v>
      </c>
      <c r="S33" s="247"/>
      <c r="T33" s="93" t="s">
        <v>110</v>
      </c>
      <c r="U33" s="93" t="s">
        <v>143</v>
      </c>
      <c r="V33" s="247"/>
      <c r="W33" s="93" t="s">
        <v>52</v>
      </c>
      <c r="X33" s="93" t="s">
        <v>142</v>
      </c>
      <c r="Y33" s="1627">
        <f t="shared" si="2"/>
        <v>0</v>
      </c>
      <c r="Z33" s="1627"/>
      <c r="AA33" s="1627"/>
      <c r="AB33" s="1627"/>
      <c r="AC33" s="94" t="s">
        <v>18</v>
      </c>
    </row>
    <row r="34" spans="1:29" s="97" customFormat="1" ht="31.5" customHeight="1">
      <c r="A34" s="493">
        <v>6</v>
      </c>
      <c r="B34" s="1479"/>
      <c r="C34" s="1480"/>
      <c r="D34" s="1480"/>
      <c r="E34" s="1480"/>
      <c r="F34" s="1480"/>
      <c r="G34" s="1493"/>
      <c r="H34" s="1494"/>
      <c r="I34" s="1494"/>
      <c r="J34" s="1481"/>
      <c r="K34" s="1482"/>
      <c r="L34" s="1482"/>
      <c r="M34" s="1483"/>
      <c r="N34" s="1628"/>
      <c r="O34" s="1629"/>
      <c r="P34" s="1629"/>
      <c r="Q34" s="93" t="s">
        <v>18</v>
      </c>
      <c r="R34" s="93" t="s">
        <v>144</v>
      </c>
      <c r="S34" s="247"/>
      <c r="T34" s="93" t="s">
        <v>110</v>
      </c>
      <c r="U34" s="93" t="s">
        <v>143</v>
      </c>
      <c r="V34" s="247"/>
      <c r="W34" s="93" t="s">
        <v>52</v>
      </c>
      <c r="X34" s="93" t="s">
        <v>142</v>
      </c>
      <c r="Y34" s="1627">
        <f t="shared" si="2"/>
        <v>0</v>
      </c>
      <c r="Z34" s="1627"/>
      <c r="AA34" s="1627"/>
      <c r="AB34" s="1627"/>
      <c r="AC34" s="94" t="s">
        <v>18</v>
      </c>
    </row>
    <row r="35" spans="1:29" s="97" customFormat="1" ht="31.5" customHeight="1">
      <c r="A35" s="493">
        <v>7</v>
      </c>
      <c r="B35" s="1479"/>
      <c r="C35" s="1480"/>
      <c r="D35" s="1480"/>
      <c r="E35" s="1480"/>
      <c r="F35" s="1480"/>
      <c r="G35" s="1493"/>
      <c r="H35" s="1494"/>
      <c r="I35" s="1494"/>
      <c r="J35" s="1481"/>
      <c r="K35" s="1482"/>
      <c r="L35" s="1482"/>
      <c r="M35" s="1483"/>
      <c r="N35" s="1628"/>
      <c r="O35" s="1629"/>
      <c r="P35" s="1629"/>
      <c r="Q35" s="93" t="s">
        <v>18</v>
      </c>
      <c r="R35" s="93" t="s">
        <v>144</v>
      </c>
      <c r="S35" s="247"/>
      <c r="T35" s="93" t="s">
        <v>110</v>
      </c>
      <c r="U35" s="93" t="s">
        <v>143</v>
      </c>
      <c r="V35" s="247"/>
      <c r="W35" s="93" t="s">
        <v>52</v>
      </c>
      <c r="X35" s="93" t="s">
        <v>142</v>
      </c>
      <c r="Y35" s="1627">
        <f t="shared" si="2"/>
        <v>0</v>
      </c>
      <c r="Z35" s="1627"/>
      <c r="AA35" s="1627"/>
      <c r="AB35" s="1627"/>
      <c r="AC35" s="94" t="s">
        <v>18</v>
      </c>
    </row>
    <row r="36" spans="1:29" s="97" customFormat="1" ht="31.5" customHeight="1">
      <c r="A36" s="493">
        <v>8</v>
      </c>
      <c r="B36" s="1479"/>
      <c r="C36" s="1480"/>
      <c r="D36" s="1480"/>
      <c r="E36" s="1480"/>
      <c r="F36" s="1480"/>
      <c r="G36" s="1493"/>
      <c r="H36" s="1494"/>
      <c r="I36" s="1494"/>
      <c r="J36" s="1481"/>
      <c r="K36" s="1482"/>
      <c r="L36" s="1482"/>
      <c r="M36" s="1483"/>
      <c r="N36" s="1628"/>
      <c r="O36" s="1629"/>
      <c r="P36" s="1629"/>
      <c r="Q36" s="93" t="s">
        <v>18</v>
      </c>
      <c r="R36" s="93" t="s">
        <v>144</v>
      </c>
      <c r="S36" s="247"/>
      <c r="T36" s="93" t="s">
        <v>110</v>
      </c>
      <c r="U36" s="93" t="s">
        <v>143</v>
      </c>
      <c r="V36" s="247"/>
      <c r="W36" s="93" t="s">
        <v>52</v>
      </c>
      <c r="X36" s="93" t="s">
        <v>142</v>
      </c>
      <c r="Y36" s="1627">
        <f t="shared" si="2"/>
        <v>0</v>
      </c>
      <c r="Z36" s="1627"/>
      <c r="AA36" s="1627"/>
      <c r="AB36" s="1627"/>
      <c r="AC36" s="94" t="s">
        <v>18</v>
      </c>
    </row>
    <row r="37" spans="1:29" s="97" customFormat="1" ht="31.5" customHeight="1">
      <c r="A37" s="493">
        <v>9</v>
      </c>
      <c r="B37" s="1479"/>
      <c r="C37" s="1480"/>
      <c r="D37" s="1480"/>
      <c r="E37" s="1480"/>
      <c r="F37" s="1480"/>
      <c r="G37" s="1493"/>
      <c r="H37" s="1494"/>
      <c r="I37" s="1494"/>
      <c r="J37" s="1481"/>
      <c r="K37" s="1482"/>
      <c r="L37" s="1482"/>
      <c r="M37" s="1483"/>
      <c r="N37" s="1628"/>
      <c r="O37" s="1629"/>
      <c r="P37" s="1629"/>
      <c r="Q37" s="93" t="s">
        <v>18</v>
      </c>
      <c r="R37" s="93" t="s">
        <v>144</v>
      </c>
      <c r="S37" s="247"/>
      <c r="T37" s="93" t="s">
        <v>110</v>
      </c>
      <c r="U37" s="93" t="s">
        <v>143</v>
      </c>
      <c r="V37" s="247"/>
      <c r="W37" s="93" t="s">
        <v>52</v>
      </c>
      <c r="X37" s="93" t="s">
        <v>142</v>
      </c>
      <c r="Y37" s="1627">
        <f t="shared" si="2"/>
        <v>0</v>
      </c>
      <c r="Z37" s="1627"/>
      <c r="AA37" s="1627"/>
      <c r="AB37" s="1627"/>
      <c r="AC37" s="94" t="s">
        <v>18</v>
      </c>
    </row>
    <row r="38" spans="1:29" s="97" customFormat="1" ht="31.5" customHeight="1" thickBot="1">
      <c r="A38" s="494">
        <v>10</v>
      </c>
      <c r="B38" s="1479"/>
      <c r="C38" s="1480"/>
      <c r="D38" s="1480"/>
      <c r="E38" s="1480"/>
      <c r="F38" s="1480"/>
      <c r="G38" s="1493"/>
      <c r="H38" s="1494"/>
      <c r="I38" s="1494"/>
      <c r="J38" s="1481"/>
      <c r="K38" s="1482"/>
      <c r="L38" s="1482"/>
      <c r="M38" s="1483"/>
      <c r="N38" s="1628"/>
      <c r="O38" s="1629"/>
      <c r="P38" s="1629"/>
      <c r="Q38" s="93" t="s">
        <v>18</v>
      </c>
      <c r="R38" s="93" t="s">
        <v>144</v>
      </c>
      <c r="S38" s="247"/>
      <c r="T38" s="93" t="s">
        <v>110</v>
      </c>
      <c r="U38" s="93" t="s">
        <v>143</v>
      </c>
      <c r="V38" s="247"/>
      <c r="W38" s="93" t="s">
        <v>52</v>
      </c>
      <c r="X38" s="93" t="s">
        <v>142</v>
      </c>
      <c r="Y38" s="1627">
        <f t="shared" si="2"/>
        <v>0</v>
      </c>
      <c r="Z38" s="1627"/>
      <c r="AA38" s="1627"/>
      <c r="AB38" s="1627"/>
      <c r="AC38" s="94" t="s">
        <v>18</v>
      </c>
    </row>
    <row r="39" spans="1:29" s="496" customFormat="1" ht="31.5" customHeight="1" thickBot="1">
      <c r="A39" s="1536" t="s">
        <v>156</v>
      </c>
      <c r="B39" s="1537"/>
      <c r="C39" s="1537"/>
      <c r="D39" s="1537"/>
      <c r="E39" s="1537"/>
      <c r="F39" s="1537"/>
      <c r="G39" s="1537"/>
      <c r="H39" s="1537"/>
      <c r="I39" s="1537"/>
      <c r="J39" s="1537"/>
      <c r="K39" s="1537"/>
      <c r="L39" s="1537"/>
      <c r="M39" s="1537"/>
      <c r="N39" s="1630">
        <f>SUM(Y29:AB38)</f>
        <v>0</v>
      </c>
      <c r="O39" s="1631"/>
      <c r="P39" s="1631"/>
      <c r="Q39" s="1631"/>
      <c r="R39" s="1631"/>
      <c r="S39" s="1631"/>
      <c r="T39" s="1631"/>
      <c r="U39" s="1631"/>
      <c r="V39" s="1631"/>
      <c r="W39" s="1631"/>
      <c r="X39" s="1631"/>
      <c r="Y39" s="1631"/>
      <c r="Z39" s="1631"/>
      <c r="AA39" s="1631"/>
      <c r="AB39" s="1631"/>
      <c r="AC39" s="495" t="s">
        <v>18</v>
      </c>
    </row>
  </sheetData>
  <sheetProtection algorithmName="SHA-512" hashValue="V41uGraZBQ+hmG63lHtz5x28iwus2Bb4R1j/79DeB6g/MdH8gMg5uniOLh8YFKYgXULEOhTSI1NEvZAqi12+Cw==" saltValue="VR5jTo5Swb5m4Sw196ps+Q==" spinCount="100000" sheet="1" insertRows="0"/>
  <mergeCells count="161">
    <mergeCell ref="B26:F26"/>
    <mergeCell ref="G26:I26"/>
    <mergeCell ref="J26:M26"/>
    <mergeCell ref="N26:P26"/>
    <mergeCell ref="Y26:AB26"/>
    <mergeCell ref="B8:F8"/>
    <mergeCell ref="G8:I8"/>
    <mergeCell ref="J8:M8"/>
    <mergeCell ref="N8:P8"/>
    <mergeCell ref="Y8:AB8"/>
    <mergeCell ref="J10:M10"/>
    <mergeCell ref="N18:P18"/>
    <mergeCell ref="Y18:AB18"/>
    <mergeCell ref="G16:I16"/>
    <mergeCell ref="B17:F17"/>
    <mergeCell ref="N17:P17"/>
    <mergeCell ref="Y17:AB17"/>
    <mergeCell ref="N16:P16"/>
    <mergeCell ref="Y16:AB16"/>
    <mergeCell ref="Y19:AB19"/>
    <mergeCell ref="N19:P19"/>
    <mergeCell ref="B15:F15"/>
    <mergeCell ref="G17:I17"/>
    <mergeCell ref="J17:M17"/>
    <mergeCell ref="S2:AC2"/>
    <mergeCell ref="N2:R2"/>
    <mergeCell ref="N14:P14"/>
    <mergeCell ref="Y14:AB14"/>
    <mergeCell ref="Y10:AB10"/>
    <mergeCell ref="N11:P11"/>
    <mergeCell ref="Y11:AB11"/>
    <mergeCell ref="N6:P6"/>
    <mergeCell ref="Y6:AB6"/>
    <mergeCell ref="N12:P12"/>
    <mergeCell ref="Y12:AB12"/>
    <mergeCell ref="N13:P13"/>
    <mergeCell ref="Y13:AB13"/>
    <mergeCell ref="J7:M7"/>
    <mergeCell ref="J13:M13"/>
    <mergeCell ref="G14:I14"/>
    <mergeCell ref="G6:I6"/>
    <mergeCell ref="G7:I7"/>
    <mergeCell ref="G9:I9"/>
    <mergeCell ref="J12:M12"/>
    <mergeCell ref="G13:I13"/>
    <mergeCell ref="G10:I10"/>
    <mergeCell ref="G12:I12"/>
    <mergeCell ref="G11:I11"/>
    <mergeCell ref="J11:M11"/>
    <mergeCell ref="B5:F5"/>
    <mergeCell ref="B6:F6"/>
    <mergeCell ref="B11:F11"/>
    <mergeCell ref="B12:F12"/>
    <mergeCell ref="N15:P15"/>
    <mergeCell ref="Y15:AB15"/>
    <mergeCell ref="A4:AC4"/>
    <mergeCell ref="B13:F13"/>
    <mergeCell ref="B7:F7"/>
    <mergeCell ref="B14:F14"/>
    <mergeCell ref="B9:F9"/>
    <mergeCell ref="B10:F10"/>
    <mergeCell ref="J5:M5"/>
    <mergeCell ref="J6:M6"/>
    <mergeCell ref="G15:I15"/>
    <mergeCell ref="G5:I5"/>
    <mergeCell ref="J14:M14"/>
    <mergeCell ref="N7:P7"/>
    <mergeCell ref="Y7:AB7"/>
    <mergeCell ref="N9:P9"/>
    <mergeCell ref="Y9:AB9"/>
    <mergeCell ref="N10:P10"/>
    <mergeCell ref="N5:AC5"/>
    <mergeCell ref="J9:M9"/>
    <mergeCell ref="J15:M15"/>
    <mergeCell ref="B19:F19"/>
    <mergeCell ref="G24:I24"/>
    <mergeCell ref="B25:F25"/>
    <mergeCell ref="G25:I25"/>
    <mergeCell ref="J25:M25"/>
    <mergeCell ref="B16:F16"/>
    <mergeCell ref="J16:M16"/>
    <mergeCell ref="B18:F18"/>
    <mergeCell ref="G18:I18"/>
    <mergeCell ref="J18:M18"/>
    <mergeCell ref="G20:I20"/>
    <mergeCell ref="J20:M20"/>
    <mergeCell ref="G19:I19"/>
    <mergeCell ref="J19:M19"/>
    <mergeCell ref="N20:P20"/>
    <mergeCell ref="Y20:AB20"/>
    <mergeCell ref="Y28:AB28"/>
    <mergeCell ref="B29:F29"/>
    <mergeCell ref="G29:I29"/>
    <mergeCell ref="A21:M21"/>
    <mergeCell ref="N21:AB21"/>
    <mergeCell ref="B24:F24"/>
    <mergeCell ref="J24:M24"/>
    <mergeCell ref="A23:AC23"/>
    <mergeCell ref="N24:AC24"/>
    <mergeCell ref="Y29:AB29"/>
    <mergeCell ref="N25:P25"/>
    <mergeCell ref="Y25:AB25"/>
    <mergeCell ref="B27:F27"/>
    <mergeCell ref="N28:P28"/>
    <mergeCell ref="J29:M29"/>
    <mergeCell ref="B28:F28"/>
    <mergeCell ref="G28:I28"/>
    <mergeCell ref="J28:M28"/>
    <mergeCell ref="B20:F20"/>
    <mergeCell ref="G27:I27"/>
    <mergeCell ref="J27:M27"/>
    <mergeCell ref="N27:P27"/>
    <mergeCell ref="A39:M39"/>
    <mergeCell ref="Y36:AB36"/>
    <mergeCell ref="N34:P34"/>
    <mergeCell ref="Y34:AB34"/>
    <mergeCell ref="N37:P37"/>
    <mergeCell ref="Y37:AB37"/>
    <mergeCell ref="N36:P36"/>
    <mergeCell ref="B35:F35"/>
    <mergeCell ref="G35:I35"/>
    <mergeCell ref="J35:M35"/>
    <mergeCell ref="N35:P35"/>
    <mergeCell ref="Y35:AB35"/>
    <mergeCell ref="B37:F37"/>
    <mergeCell ref="B34:F34"/>
    <mergeCell ref="G34:I34"/>
    <mergeCell ref="J34:M34"/>
    <mergeCell ref="B36:F36"/>
    <mergeCell ref="G36:I36"/>
    <mergeCell ref="J36:M36"/>
    <mergeCell ref="N39:AB39"/>
    <mergeCell ref="B38:F38"/>
    <mergeCell ref="G38:I38"/>
    <mergeCell ref="Y27:AB27"/>
    <mergeCell ref="N29:P29"/>
    <mergeCell ref="J38:M38"/>
    <mergeCell ref="N38:P38"/>
    <mergeCell ref="Y38:AB38"/>
    <mergeCell ref="G37:I37"/>
    <mergeCell ref="J37:M37"/>
    <mergeCell ref="Y30:AB30"/>
    <mergeCell ref="Y32:AB32"/>
    <mergeCell ref="Y33:AB33"/>
    <mergeCell ref="N33:P33"/>
    <mergeCell ref="B33:F33"/>
    <mergeCell ref="G33:I33"/>
    <mergeCell ref="Y31:AB31"/>
    <mergeCell ref="B32:F32"/>
    <mergeCell ref="B31:F31"/>
    <mergeCell ref="G31:I31"/>
    <mergeCell ref="J31:M31"/>
    <mergeCell ref="N31:P31"/>
    <mergeCell ref="B30:F30"/>
    <mergeCell ref="G30:I30"/>
    <mergeCell ref="J30:M30"/>
    <mergeCell ref="J33:M33"/>
    <mergeCell ref="N30:P30"/>
    <mergeCell ref="N32:P32"/>
    <mergeCell ref="G32:I32"/>
    <mergeCell ref="J32:M32"/>
  </mergeCells>
  <phoneticPr fontId="4"/>
  <printOptions horizontalCentered="1"/>
  <pageMargins left="0.39370078740157483" right="0" top="0.31496062992125984" bottom="0.23622047244094491" header="0.31496062992125984" footer="0.19685039370078741"/>
  <pageSetup paperSize="9" orientation="portrait" r:id="rId1"/>
  <rowBreaks count="1" manualBreakCount="1">
    <brk id="2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9"/>
  <sheetViews>
    <sheetView view="pageBreakPreview" zoomScaleNormal="100" zoomScaleSheetLayoutView="100" workbookViewId="0">
      <selection activeCell="U16" sqref="U16"/>
    </sheetView>
  </sheetViews>
  <sheetFormatPr defaultColWidth="9" defaultRowHeight="18" customHeight="1"/>
  <cols>
    <col min="1" max="1" width="5" style="1" customWidth="1"/>
    <col min="2" max="2" width="15.625" style="1" customWidth="1"/>
    <col min="3" max="3" width="14.625" style="1" customWidth="1"/>
    <col min="4" max="4" width="25" style="1" customWidth="1"/>
    <col min="5" max="6" width="17.625" style="1" customWidth="1"/>
    <col min="7" max="7" width="2.5" style="1" customWidth="1"/>
    <col min="8" max="19" width="3" style="1" customWidth="1"/>
    <col min="20" max="16384" width="9" style="1"/>
  </cols>
  <sheetData>
    <row r="1" spans="1:6" ht="18" customHeight="1" thickBot="1">
      <c r="A1" s="104" t="s">
        <v>582</v>
      </c>
    </row>
    <row r="2" spans="1:6" ht="18" customHeight="1" thickBot="1">
      <c r="D2" s="497" t="s">
        <v>374</v>
      </c>
      <c r="E2" s="1122">
        <f>Ｒ元用【様式７】実績報告書Ⅱ!V5</f>
        <v>0</v>
      </c>
      <c r="F2" s="1124"/>
    </row>
    <row r="3" spans="1:6" ht="18" customHeight="1">
      <c r="D3" s="498"/>
      <c r="E3" s="498"/>
      <c r="F3" s="498"/>
    </row>
    <row r="4" spans="1:6" ht="18" customHeight="1">
      <c r="A4" s="764" t="s">
        <v>158</v>
      </c>
      <c r="B4" s="764"/>
      <c r="C4" s="764"/>
      <c r="D4" s="764"/>
      <c r="E4" s="764"/>
      <c r="F4" s="764"/>
    </row>
    <row r="5" spans="1:6" ht="18" customHeight="1" thickBot="1">
      <c r="A5" s="10"/>
      <c r="B5" s="10"/>
      <c r="C5" s="10"/>
      <c r="D5" s="10"/>
      <c r="E5" s="10"/>
      <c r="F5" s="10"/>
    </row>
    <row r="6" spans="1:6" ht="58.5" customHeight="1" thickBot="1">
      <c r="A6" s="499" t="s">
        <v>23</v>
      </c>
      <c r="B6" s="500" t="s">
        <v>21</v>
      </c>
      <c r="C6" s="500" t="s">
        <v>22</v>
      </c>
      <c r="D6" s="500" t="s">
        <v>10</v>
      </c>
      <c r="E6" s="501" t="s">
        <v>129</v>
      </c>
      <c r="F6" s="502" t="s">
        <v>130</v>
      </c>
    </row>
    <row r="7" spans="1:6" ht="21.75" customHeight="1">
      <c r="A7" s="349" t="s">
        <v>173</v>
      </c>
      <c r="B7" s="350" t="s">
        <v>125</v>
      </c>
      <c r="C7" s="350" t="s">
        <v>126</v>
      </c>
      <c r="D7" s="350" t="s">
        <v>127</v>
      </c>
      <c r="E7" s="235">
        <v>200000</v>
      </c>
      <c r="F7" s="236"/>
    </row>
    <row r="8" spans="1:6" ht="21.75" customHeight="1">
      <c r="A8" s="102"/>
      <c r="B8" s="583"/>
      <c r="C8" s="583"/>
      <c r="D8" s="583"/>
      <c r="E8" s="237"/>
      <c r="F8" s="239"/>
    </row>
    <row r="9" spans="1:6" ht="21.75" customHeight="1">
      <c r="A9" s="102"/>
      <c r="B9" s="583"/>
      <c r="C9" s="583"/>
      <c r="D9" s="583"/>
      <c r="E9" s="237"/>
      <c r="F9" s="239"/>
    </row>
    <row r="10" spans="1:6" ht="21.75" customHeight="1">
      <c r="A10" s="102"/>
      <c r="B10" s="583"/>
      <c r="C10" s="583"/>
      <c r="D10" s="583"/>
      <c r="E10" s="237"/>
      <c r="F10" s="239"/>
    </row>
    <row r="11" spans="1:6" ht="21.75" customHeight="1">
      <c r="A11" s="102"/>
      <c r="B11" s="583"/>
      <c r="C11" s="583"/>
      <c r="D11" s="583"/>
      <c r="E11" s="237"/>
      <c r="F11" s="239"/>
    </row>
    <row r="12" spans="1:6" ht="21.75" customHeight="1">
      <c r="A12" s="102"/>
      <c r="B12" s="583"/>
      <c r="C12" s="583"/>
      <c r="D12" s="583"/>
      <c r="E12" s="237"/>
      <c r="F12" s="239"/>
    </row>
    <row r="13" spans="1:6" ht="21.75" customHeight="1">
      <c r="A13" s="102"/>
      <c r="B13" s="583"/>
      <c r="C13" s="583"/>
      <c r="D13" s="583"/>
      <c r="E13" s="237"/>
      <c r="F13" s="239"/>
    </row>
    <row r="14" spans="1:6" ht="21.75" customHeight="1">
      <c r="A14" s="102"/>
      <c r="B14" s="583"/>
      <c r="C14" s="583"/>
      <c r="D14" s="583"/>
      <c r="E14" s="237"/>
      <c r="F14" s="239"/>
    </row>
    <row r="15" spans="1:6" ht="21.75" customHeight="1">
      <c r="A15" s="102"/>
      <c r="B15" s="583"/>
      <c r="C15" s="583"/>
      <c r="D15" s="583"/>
      <c r="E15" s="237"/>
      <c r="F15" s="239"/>
    </row>
    <row r="16" spans="1:6" ht="21.75" customHeight="1">
      <c r="A16" s="102"/>
      <c r="B16" s="583"/>
      <c r="C16" s="583"/>
      <c r="D16" s="583"/>
      <c r="E16" s="237"/>
      <c r="F16" s="239"/>
    </row>
    <row r="17" spans="1:6" ht="21.75" customHeight="1" thickBot="1">
      <c r="A17" s="1638" t="s">
        <v>124</v>
      </c>
      <c r="B17" s="1639"/>
      <c r="C17" s="1639"/>
      <c r="D17" s="1640"/>
      <c r="E17" s="253">
        <f>SUM(E8:E16)</f>
        <v>0</v>
      </c>
      <c r="F17" s="254">
        <f>SUM(F8:F16)</f>
        <v>0</v>
      </c>
    </row>
    <row r="18" spans="1:6" ht="19.5" customHeight="1">
      <c r="A18" s="570" t="s">
        <v>161</v>
      </c>
      <c r="B18" s="1641" t="s">
        <v>160</v>
      </c>
      <c r="C18" s="1641"/>
      <c r="D18" s="1641"/>
      <c r="E18" s="1641"/>
      <c r="F18" s="1641"/>
    </row>
    <row r="19" spans="1:6" ht="19.5" customHeight="1">
      <c r="A19" s="351"/>
      <c r="B19" s="1642"/>
      <c r="C19" s="1642"/>
      <c r="D19" s="1642"/>
      <c r="E19" s="1642"/>
      <c r="F19" s="1642"/>
    </row>
  </sheetData>
  <sheetProtection algorithmName="SHA-512" hashValue="nX5Y4+/ICP3TSOzcuQ+1fcfJvICjn+5XCBIJucVVe04c9J32HZoIMspRCmyFuGpiTbeNt8AQoXAq4ibczUPyFg==" saltValue="kvmedPx0Tku79H++15DcCg==" spinCount="100000" sheet="1" insertRows="0"/>
  <mergeCells count="4">
    <mergeCell ref="A4:F4"/>
    <mergeCell ref="A17:D17"/>
    <mergeCell ref="B18:F19"/>
    <mergeCell ref="E2:F2"/>
  </mergeCells>
  <phoneticPr fontId="4"/>
  <printOptions horizontalCentered="1"/>
  <pageMargins left="0.55118110236220474" right="0.55118110236220474" top="0.70866141732283472" bottom="0.98425196850393704" header="0.51181102362204722" footer="0.51181102362204722"/>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M67"/>
  <sheetViews>
    <sheetView view="pageBreakPreview" zoomScaleNormal="100" zoomScaleSheetLayoutView="100" workbookViewId="0">
      <selection activeCell="Z62" sqref="Z62:AH63"/>
    </sheetView>
  </sheetViews>
  <sheetFormatPr defaultColWidth="9" defaultRowHeight="18" customHeight="1"/>
  <cols>
    <col min="1" max="2" width="1.625" style="96" customWidth="1"/>
    <col min="3" max="3" width="3" style="96" customWidth="1"/>
    <col min="4" max="5" width="2.875" style="96" customWidth="1"/>
    <col min="6" max="16" width="3" style="96" customWidth="1"/>
    <col min="17" max="17" width="3.25" style="96" customWidth="1"/>
    <col min="18" max="18" width="3" style="96" customWidth="1"/>
    <col min="19" max="19" width="3.75" style="96" customWidth="1"/>
    <col min="20" max="22" width="3" style="96" customWidth="1"/>
    <col min="23" max="23" width="3.75" style="96" customWidth="1"/>
    <col min="24" max="24" width="3" style="96" customWidth="1"/>
    <col min="25" max="34" width="3.25" style="96" customWidth="1"/>
    <col min="35" max="35" width="3" style="96" customWidth="1"/>
    <col min="36" max="36" width="1.625" style="96" customWidth="1"/>
    <col min="37" max="37" width="3" style="96" customWidth="1"/>
    <col min="38" max="39" width="3" style="96" hidden="1" customWidth="1"/>
    <col min="40" max="45" width="3" style="96" customWidth="1"/>
    <col min="46" max="16384" width="9" style="96"/>
  </cols>
  <sheetData>
    <row r="1" spans="1:38" ht="18" customHeight="1">
      <c r="B1" s="352" t="s">
        <v>580</v>
      </c>
      <c r="AL1" s="96" t="s">
        <v>166</v>
      </c>
    </row>
    <row r="2" spans="1:38" ht="18" customHeight="1">
      <c r="B2" s="797" t="s">
        <v>338</v>
      </c>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row>
    <row r="3" spans="1:38" ht="18" customHeight="1" thickBot="1">
      <c r="A3" s="450"/>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353"/>
      <c r="AG3" s="353"/>
      <c r="AJ3" s="450"/>
      <c r="AK3" s="452"/>
    </row>
    <row r="4" spans="1:38" ht="18" customHeight="1">
      <c r="A4" s="100"/>
      <c r="B4" s="100"/>
      <c r="C4" s="100"/>
      <c r="D4" s="354"/>
      <c r="E4" s="354"/>
      <c r="F4" s="354"/>
      <c r="G4" s="354"/>
      <c r="H4" s="354"/>
      <c r="I4" s="354"/>
      <c r="J4" s="354"/>
      <c r="K4" s="354"/>
      <c r="L4" s="354"/>
      <c r="M4" s="354"/>
      <c r="N4" s="354"/>
      <c r="O4" s="354"/>
      <c r="P4" s="620" t="s">
        <v>7</v>
      </c>
      <c r="Q4" s="621"/>
      <c r="R4" s="621"/>
      <c r="S4" s="621"/>
      <c r="T4" s="621"/>
      <c r="U4" s="621"/>
      <c r="V4" s="1649">
        <f>【様式３】加算人数認定!U8</f>
        <v>0</v>
      </c>
      <c r="W4" s="1650"/>
      <c r="X4" s="1650"/>
      <c r="Y4" s="1650"/>
      <c r="Z4" s="1650"/>
      <c r="AA4" s="1650"/>
      <c r="AB4" s="1650"/>
      <c r="AC4" s="1650"/>
      <c r="AD4" s="1650"/>
      <c r="AE4" s="1650"/>
      <c r="AF4" s="1650"/>
      <c r="AG4" s="1650"/>
      <c r="AH4" s="1651"/>
      <c r="AJ4" s="100"/>
    </row>
    <row r="5" spans="1:38" ht="18" customHeight="1">
      <c r="A5" s="100"/>
      <c r="B5" s="100"/>
      <c r="C5" s="100"/>
      <c r="D5" s="354"/>
      <c r="E5" s="354"/>
      <c r="F5" s="354"/>
      <c r="G5" s="354"/>
      <c r="H5" s="354"/>
      <c r="I5" s="354"/>
      <c r="J5" s="354"/>
      <c r="K5" s="354"/>
      <c r="L5" s="354"/>
      <c r="M5" s="354"/>
      <c r="N5" s="354"/>
      <c r="O5" s="354"/>
      <c r="P5" s="608" t="s">
        <v>10</v>
      </c>
      <c r="Q5" s="609"/>
      <c r="R5" s="609"/>
      <c r="S5" s="609"/>
      <c r="T5" s="609"/>
      <c r="U5" s="609"/>
      <c r="V5" s="1643">
        <f>【様式３】加算人数認定!U9</f>
        <v>0</v>
      </c>
      <c r="W5" s="1644"/>
      <c r="X5" s="1644"/>
      <c r="Y5" s="1644"/>
      <c r="Z5" s="1644"/>
      <c r="AA5" s="1644"/>
      <c r="AB5" s="1644"/>
      <c r="AC5" s="1644"/>
      <c r="AD5" s="1644"/>
      <c r="AE5" s="1644"/>
      <c r="AF5" s="1644"/>
      <c r="AG5" s="1644"/>
      <c r="AH5" s="1645"/>
      <c r="AJ5" s="100"/>
    </row>
    <row r="6" spans="1:38" ht="18" customHeight="1">
      <c r="D6" s="354"/>
      <c r="E6" s="354"/>
      <c r="F6" s="354"/>
      <c r="G6" s="354"/>
      <c r="H6" s="354"/>
      <c r="I6" s="354"/>
      <c r="J6" s="354"/>
      <c r="K6" s="354"/>
      <c r="L6" s="354"/>
      <c r="M6" s="354"/>
      <c r="N6" s="354"/>
      <c r="O6" s="354"/>
      <c r="P6" s="1516" t="s">
        <v>51</v>
      </c>
      <c r="Q6" s="1517"/>
      <c r="R6" s="1517"/>
      <c r="S6" s="1517"/>
      <c r="T6" s="1517"/>
      <c r="U6" s="1517"/>
      <c r="V6" s="1643">
        <f>【様式３】加算人数認定!U10</f>
        <v>0</v>
      </c>
      <c r="W6" s="1644"/>
      <c r="X6" s="1644"/>
      <c r="Y6" s="1644"/>
      <c r="Z6" s="1644"/>
      <c r="AA6" s="1644"/>
      <c r="AB6" s="1644"/>
      <c r="AC6" s="1644"/>
      <c r="AD6" s="1644"/>
      <c r="AE6" s="1644"/>
      <c r="AF6" s="1644"/>
      <c r="AG6" s="1644"/>
      <c r="AH6" s="1645"/>
    </row>
    <row r="7" spans="1:38" ht="18" customHeight="1" thickBot="1">
      <c r="D7" s="354"/>
      <c r="E7" s="354"/>
      <c r="F7" s="354"/>
      <c r="G7" s="354"/>
      <c r="H7" s="354"/>
      <c r="I7" s="354"/>
      <c r="J7" s="354"/>
      <c r="K7" s="354"/>
      <c r="L7" s="354"/>
      <c r="M7" s="354"/>
      <c r="N7" s="354"/>
      <c r="O7" s="354"/>
      <c r="P7" s="1514" t="s">
        <v>45</v>
      </c>
      <c r="Q7" s="1515"/>
      <c r="R7" s="1515"/>
      <c r="S7" s="1515"/>
      <c r="T7" s="1515"/>
      <c r="U7" s="1515"/>
      <c r="V7" s="75">
        <f>【様式３】加算人数認定!U11</f>
        <v>0</v>
      </c>
      <c r="W7" s="103">
        <f>【様式３】加算人数認定!V11</f>
        <v>0</v>
      </c>
      <c r="X7" s="75">
        <f>【様式３】加算人数認定!W11</f>
        <v>0</v>
      </c>
      <c r="Y7" s="73">
        <f>【様式３】加算人数認定!X11</f>
        <v>0</v>
      </c>
      <c r="Z7" s="103">
        <f>【様式３】加算人数認定!Y11</f>
        <v>0</v>
      </c>
      <c r="AA7" s="75">
        <f>【様式３】加算人数認定!Z11</f>
        <v>0</v>
      </c>
      <c r="AB7" s="103">
        <f>【様式３】加算人数認定!AA11</f>
        <v>0</v>
      </c>
      <c r="AC7" s="75">
        <f>【様式３】加算人数認定!AB11</f>
        <v>0</v>
      </c>
      <c r="AD7" s="73">
        <f>【様式３】加算人数認定!AC11</f>
        <v>0</v>
      </c>
      <c r="AE7" s="73">
        <f>【様式３】加算人数認定!AD11</f>
        <v>0</v>
      </c>
      <c r="AF7" s="73">
        <f>【様式３】加算人数認定!AE11</f>
        <v>0</v>
      </c>
      <c r="AG7" s="103">
        <f>【様式３】加算人数認定!AF11</f>
        <v>0</v>
      </c>
      <c r="AH7" s="76">
        <f>【様式３】加算人数認定!AG11</f>
        <v>0</v>
      </c>
    </row>
    <row r="8" spans="1:38" ht="9" customHeight="1">
      <c r="A8" s="100"/>
      <c r="B8" s="100"/>
      <c r="C8" s="100"/>
      <c r="D8" s="100"/>
      <c r="E8" s="100"/>
      <c r="F8" s="100"/>
      <c r="G8" s="100"/>
      <c r="H8" s="100"/>
      <c r="I8" s="100"/>
      <c r="J8" s="100"/>
      <c r="K8" s="100"/>
      <c r="L8" s="100"/>
      <c r="M8" s="100"/>
      <c r="N8" s="100"/>
      <c r="O8" s="100"/>
      <c r="P8" s="100"/>
      <c r="Q8" s="100"/>
      <c r="R8" s="100"/>
      <c r="S8" s="326"/>
      <c r="T8" s="326"/>
      <c r="U8" s="326"/>
      <c r="V8" s="326"/>
      <c r="W8" s="326"/>
      <c r="X8" s="326"/>
      <c r="Y8" s="326"/>
      <c r="Z8" s="326"/>
      <c r="AA8" s="600"/>
      <c r="AB8" s="600"/>
      <c r="AC8" s="600"/>
      <c r="AD8" s="600"/>
      <c r="AE8" s="600"/>
      <c r="AF8" s="600"/>
      <c r="AG8" s="600"/>
      <c r="AJ8" s="100"/>
    </row>
    <row r="9" spans="1:38" ht="18" customHeight="1" thickBot="1">
      <c r="B9" s="96" t="s">
        <v>250</v>
      </c>
    </row>
    <row r="10" spans="1:38" ht="30" customHeight="1">
      <c r="C10" s="355" t="s">
        <v>14</v>
      </c>
      <c r="D10" s="355" t="s">
        <v>255</v>
      </c>
      <c r="E10" s="356"/>
      <c r="F10" s="356"/>
      <c r="G10" s="356"/>
      <c r="H10" s="356"/>
      <c r="I10" s="356"/>
      <c r="J10" s="356"/>
      <c r="K10" s="356"/>
      <c r="L10" s="356"/>
      <c r="M10" s="356"/>
      <c r="N10" s="356"/>
      <c r="O10" s="356"/>
      <c r="P10" s="356"/>
      <c r="Q10" s="357"/>
      <c r="R10" s="1646"/>
      <c r="S10" s="1647"/>
      <c r="T10" s="1647"/>
      <c r="U10" s="1647"/>
      <c r="V10" s="1647"/>
      <c r="W10" s="1647"/>
      <c r="X10" s="1647"/>
      <c r="Y10" s="1647"/>
      <c r="Z10" s="1647"/>
      <c r="AA10" s="1647"/>
      <c r="AB10" s="1647"/>
      <c r="AC10" s="1647"/>
      <c r="AD10" s="1647"/>
      <c r="AE10" s="1647"/>
      <c r="AF10" s="1647"/>
      <c r="AG10" s="1647"/>
      <c r="AH10" s="1647"/>
      <c r="AI10" s="358" t="s">
        <v>18</v>
      </c>
    </row>
    <row r="11" spans="1:38" ht="46.5" customHeight="1">
      <c r="C11" s="359" t="s">
        <v>15</v>
      </c>
      <c r="D11" s="1322" t="s">
        <v>260</v>
      </c>
      <c r="E11" s="1604"/>
      <c r="F11" s="1604"/>
      <c r="G11" s="1323"/>
      <c r="H11" s="1323"/>
      <c r="I11" s="1323"/>
      <c r="J11" s="1323"/>
      <c r="K11" s="1323"/>
      <c r="L11" s="1323"/>
      <c r="M11" s="1323"/>
      <c r="N11" s="1323"/>
      <c r="O11" s="1323"/>
      <c r="P11" s="1323"/>
      <c r="Q11" s="1324"/>
      <c r="R11" s="1281"/>
      <c r="S11" s="1648"/>
      <c r="T11" s="1648"/>
      <c r="U11" s="1648"/>
      <c r="V11" s="1648"/>
      <c r="W11" s="1648"/>
      <c r="X11" s="1648"/>
      <c r="Y11" s="1648"/>
      <c r="Z11" s="1648"/>
      <c r="AA11" s="1648"/>
      <c r="AB11" s="1648"/>
      <c r="AC11" s="1648"/>
      <c r="AD11" s="1648"/>
      <c r="AE11" s="1648"/>
      <c r="AF11" s="1648"/>
      <c r="AG11" s="1648"/>
      <c r="AH11" s="1648"/>
      <c r="AI11" s="360" t="s">
        <v>18</v>
      </c>
    </row>
    <row r="12" spans="1:38" ht="18.75" customHeight="1">
      <c r="C12" s="1387" t="s">
        <v>16</v>
      </c>
      <c r="D12" s="1212" t="s">
        <v>253</v>
      </c>
      <c r="E12" s="1280"/>
      <c r="F12" s="1280"/>
      <c r="G12" s="681"/>
      <c r="H12" s="681"/>
      <c r="I12" s="681"/>
      <c r="J12" s="681"/>
      <c r="K12" s="681"/>
      <c r="L12" s="681"/>
      <c r="M12" s="681"/>
      <c r="N12" s="681"/>
      <c r="O12" s="681"/>
      <c r="P12" s="681"/>
      <c r="Q12" s="1213"/>
      <c r="R12" s="1136" t="s">
        <v>229</v>
      </c>
      <c r="S12" s="1139"/>
      <c r="T12" s="1139"/>
      <c r="U12" s="1139"/>
      <c r="V12" s="1139"/>
      <c r="W12" s="1139"/>
      <c r="X12" s="1139"/>
      <c r="Y12" s="1139"/>
      <c r="Z12" s="1139"/>
      <c r="AA12" s="1136" t="s">
        <v>231</v>
      </c>
      <c r="AB12" s="1139"/>
      <c r="AC12" s="1139"/>
      <c r="AD12" s="1139"/>
      <c r="AE12" s="1139"/>
      <c r="AF12" s="1139"/>
      <c r="AG12" s="1139"/>
      <c r="AH12" s="1139"/>
      <c r="AI12" s="1140"/>
    </row>
    <row r="13" spans="1:38" ht="30" customHeight="1">
      <c r="C13" s="1388"/>
      <c r="D13" s="1214"/>
      <c r="E13" s="1215"/>
      <c r="F13" s="1215"/>
      <c r="G13" s="1215"/>
      <c r="H13" s="1215"/>
      <c r="I13" s="1215"/>
      <c r="J13" s="1215"/>
      <c r="K13" s="1215"/>
      <c r="L13" s="1215"/>
      <c r="M13" s="1215"/>
      <c r="N13" s="1215"/>
      <c r="O13" s="1215"/>
      <c r="P13" s="1215"/>
      <c r="Q13" s="1216"/>
      <c r="R13" s="1698" t="str">
        <f>IF(R10-R11&gt;0,"〇","")</f>
        <v/>
      </c>
      <c r="S13" s="1699"/>
      <c r="T13" s="1699"/>
      <c r="U13" s="1699"/>
      <c r="V13" s="1699"/>
      <c r="W13" s="1699"/>
      <c r="X13" s="1699"/>
      <c r="Y13" s="1699"/>
      <c r="Z13" s="1700"/>
      <c r="AA13" s="1281"/>
      <c r="AB13" s="1282"/>
      <c r="AC13" s="1282"/>
      <c r="AD13" s="1282"/>
      <c r="AE13" s="1282"/>
      <c r="AF13" s="1282"/>
      <c r="AG13" s="1282"/>
      <c r="AH13" s="1282"/>
      <c r="AI13" s="1283"/>
    </row>
    <row r="14" spans="1:38" ht="17.100000000000001" customHeight="1">
      <c r="C14" s="361" t="s">
        <v>28</v>
      </c>
      <c r="D14" s="1263" t="s">
        <v>31</v>
      </c>
      <c r="E14" s="1610"/>
      <c r="F14" s="1610"/>
      <c r="G14" s="1191"/>
      <c r="H14" s="1191"/>
      <c r="I14" s="1191"/>
      <c r="J14" s="1191"/>
      <c r="K14" s="1192"/>
      <c r="L14" s="584"/>
      <c r="M14" s="584"/>
      <c r="N14" s="584"/>
      <c r="O14" s="584"/>
      <c r="P14" s="584"/>
      <c r="Q14" s="362"/>
      <c r="R14" s="112"/>
      <c r="S14" s="1173" t="s">
        <v>89</v>
      </c>
      <c r="T14" s="1173"/>
      <c r="U14" s="1173"/>
      <c r="V14" s="1173"/>
      <c r="W14" s="1173"/>
      <c r="X14" s="1173"/>
      <c r="Y14" s="1173"/>
      <c r="Z14" s="1173"/>
      <c r="AA14" s="1173"/>
      <c r="AB14" s="1173"/>
      <c r="AC14" s="1173"/>
      <c r="AD14" s="1173"/>
      <c r="AE14" s="1173"/>
      <c r="AF14" s="1173"/>
      <c r="AG14" s="1173"/>
      <c r="AH14" s="1173"/>
      <c r="AI14" s="1174"/>
    </row>
    <row r="15" spans="1:38" ht="17.100000000000001" customHeight="1">
      <c r="C15" s="363"/>
      <c r="D15" s="1374" t="s">
        <v>251</v>
      </c>
      <c r="E15" s="1603"/>
      <c r="F15" s="1603"/>
      <c r="G15" s="1605"/>
      <c r="H15" s="1605"/>
      <c r="I15" s="1605"/>
      <c r="J15" s="1605"/>
      <c r="K15" s="1605"/>
      <c r="L15" s="1605"/>
      <c r="M15" s="1605"/>
      <c r="N15" s="1605"/>
      <c r="O15" s="1605"/>
      <c r="P15" s="1605"/>
      <c r="Q15" s="1376"/>
      <c r="R15" s="112"/>
      <c r="S15" s="1200" t="s">
        <v>167</v>
      </c>
      <c r="T15" s="1200"/>
      <c r="U15" s="1200"/>
      <c r="V15" s="1200"/>
      <c r="W15" s="1200"/>
      <c r="X15" s="1200"/>
      <c r="Y15" s="1200"/>
      <c r="Z15" s="1200"/>
      <c r="AA15" s="1200"/>
      <c r="AB15" s="1200"/>
      <c r="AC15" s="1200"/>
      <c r="AD15" s="1200"/>
      <c r="AE15" s="1200"/>
      <c r="AF15" s="1200"/>
      <c r="AG15" s="1200"/>
      <c r="AH15" s="1200"/>
      <c r="AI15" s="1201"/>
    </row>
    <row r="16" spans="1:38" ht="17.100000000000001" customHeight="1">
      <c r="C16" s="363"/>
      <c r="D16" s="1606"/>
      <c r="E16" s="1375"/>
      <c r="F16" s="1375"/>
      <c r="G16" s="1605"/>
      <c r="H16" s="1605"/>
      <c r="I16" s="1605"/>
      <c r="J16" s="1605"/>
      <c r="K16" s="1605"/>
      <c r="L16" s="1605"/>
      <c r="M16" s="1605"/>
      <c r="N16" s="1605"/>
      <c r="O16" s="1605"/>
      <c r="P16" s="1605"/>
      <c r="Q16" s="1376"/>
      <c r="R16" s="112"/>
      <c r="S16" s="1202" t="s">
        <v>168</v>
      </c>
      <c r="T16" s="1202"/>
      <c r="U16" s="1202"/>
      <c r="V16" s="1202"/>
      <c r="W16" s="1202"/>
      <c r="X16" s="1202"/>
      <c r="Y16" s="1202"/>
      <c r="Z16" s="1202"/>
      <c r="AA16" s="1202"/>
      <c r="AB16" s="1202"/>
      <c r="AC16" s="1202"/>
      <c r="AD16" s="1202"/>
      <c r="AE16" s="1202"/>
      <c r="AF16" s="1202"/>
      <c r="AG16" s="1202"/>
      <c r="AH16" s="1202"/>
      <c r="AI16" s="1203"/>
    </row>
    <row r="17" spans="1:36" ht="17.100000000000001" customHeight="1">
      <c r="C17" s="363"/>
      <c r="D17" s="1214"/>
      <c r="E17" s="1215"/>
      <c r="F17" s="1215"/>
      <c r="G17" s="1215"/>
      <c r="H17" s="1215"/>
      <c r="I17" s="1215"/>
      <c r="J17" s="1215"/>
      <c r="K17" s="1215"/>
      <c r="L17" s="1215"/>
      <c r="M17" s="1215"/>
      <c r="N17" s="1215"/>
      <c r="O17" s="1215"/>
      <c r="P17" s="1215"/>
      <c r="Q17" s="1216"/>
      <c r="R17" s="112"/>
      <c r="S17" s="1204" t="s">
        <v>169</v>
      </c>
      <c r="T17" s="1204"/>
      <c r="U17" s="1204"/>
      <c r="V17" s="1204"/>
      <c r="W17" s="1204"/>
      <c r="X17" s="1204"/>
      <c r="Y17" s="1204"/>
      <c r="Z17" s="1204"/>
      <c r="AA17" s="1204"/>
      <c r="AB17" s="1204"/>
      <c r="AC17" s="1204"/>
      <c r="AD17" s="1204"/>
      <c r="AE17" s="1204"/>
      <c r="AF17" s="1204"/>
      <c r="AG17" s="1204"/>
      <c r="AH17" s="1204"/>
      <c r="AI17" s="1205"/>
    </row>
    <row r="18" spans="1:36" ht="36.75" customHeight="1" thickBot="1">
      <c r="C18" s="364"/>
      <c r="D18" s="1607" t="s">
        <v>29</v>
      </c>
      <c r="E18" s="996"/>
      <c r="F18" s="996"/>
      <c r="G18" s="1608"/>
      <c r="H18" s="1608"/>
      <c r="I18" s="1608"/>
      <c r="J18" s="1608"/>
      <c r="K18" s="1608"/>
      <c r="L18" s="1608"/>
      <c r="M18" s="1608"/>
      <c r="N18" s="1608"/>
      <c r="O18" s="1608"/>
      <c r="P18" s="1608"/>
      <c r="Q18" s="1609"/>
      <c r="R18" s="1161"/>
      <c r="S18" s="1162"/>
      <c r="T18" s="1162"/>
      <c r="U18" s="1162"/>
      <c r="V18" s="1162"/>
      <c r="W18" s="1162"/>
      <c r="X18" s="1162"/>
      <c r="Y18" s="1162"/>
      <c r="Z18" s="1162"/>
      <c r="AA18" s="1162"/>
      <c r="AB18" s="1162"/>
      <c r="AC18" s="1162"/>
      <c r="AD18" s="1162"/>
      <c r="AE18" s="1162"/>
      <c r="AF18" s="1162"/>
      <c r="AG18" s="1162"/>
      <c r="AH18" s="1162"/>
      <c r="AI18" s="1163"/>
    </row>
    <row r="19" spans="1:36" ht="17.25" customHeight="1">
      <c r="A19" s="100"/>
      <c r="B19" s="100"/>
      <c r="C19" s="100"/>
      <c r="D19" s="100"/>
      <c r="E19" s="100"/>
      <c r="F19" s="100"/>
      <c r="G19" s="100"/>
      <c r="H19" s="100"/>
      <c r="I19" s="100"/>
      <c r="J19" s="100"/>
      <c r="K19" s="100"/>
      <c r="L19" s="100"/>
      <c r="M19" s="100"/>
      <c r="N19" s="100"/>
      <c r="O19" s="100"/>
      <c r="P19" s="100"/>
      <c r="Q19" s="100"/>
      <c r="R19" s="100"/>
      <c r="S19" s="326"/>
      <c r="T19" s="326"/>
      <c r="U19" s="326"/>
      <c r="V19" s="326"/>
      <c r="W19" s="326"/>
      <c r="X19" s="326"/>
      <c r="Y19" s="326"/>
      <c r="Z19" s="326"/>
      <c r="AA19" s="600"/>
      <c r="AB19" s="600"/>
      <c r="AC19" s="600"/>
      <c r="AD19" s="600"/>
      <c r="AE19" s="600"/>
      <c r="AF19" s="600"/>
      <c r="AG19" s="600"/>
      <c r="AJ19" s="100"/>
    </row>
    <row r="20" spans="1:36" ht="17.25" customHeight="1" thickBot="1">
      <c r="A20" s="100"/>
      <c r="B20" s="96" t="s">
        <v>322</v>
      </c>
      <c r="C20" s="100"/>
      <c r="D20" s="100"/>
      <c r="E20" s="100"/>
      <c r="F20" s="100"/>
      <c r="G20" s="100"/>
      <c r="H20" s="100"/>
      <c r="I20" s="100"/>
      <c r="J20" s="100"/>
      <c r="K20" s="100"/>
      <c r="L20" s="100"/>
      <c r="M20" s="100"/>
      <c r="N20" s="100"/>
      <c r="O20" s="100"/>
      <c r="P20" s="100"/>
      <c r="Q20" s="100"/>
      <c r="R20" s="100"/>
      <c r="S20" s="326"/>
      <c r="T20" s="326"/>
      <c r="U20" s="326"/>
      <c r="V20" s="326"/>
      <c r="W20" s="326"/>
      <c r="X20" s="326"/>
      <c r="Y20" s="326"/>
      <c r="Z20" s="326"/>
      <c r="AA20" s="600"/>
      <c r="AB20" s="600"/>
      <c r="AC20" s="600"/>
      <c r="AD20" s="600"/>
      <c r="AE20" s="600"/>
      <c r="AF20" s="600"/>
      <c r="AG20" s="600"/>
      <c r="AJ20" s="100"/>
    </row>
    <row r="21" spans="1:36" s="1" customFormat="1" ht="18" customHeight="1" thickBot="1">
      <c r="C21" s="1652" t="s">
        <v>136</v>
      </c>
      <c r="D21" s="1371" t="s">
        <v>377</v>
      </c>
      <c r="E21" s="1653"/>
      <c r="F21" s="1653"/>
      <c r="G21" s="1653"/>
      <c r="H21" s="1653"/>
      <c r="I21" s="1653"/>
      <c r="J21" s="1653"/>
      <c r="K21" s="1653"/>
      <c r="L21" s="1653"/>
      <c r="M21" s="1653"/>
      <c r="N21" s="1653"/>
      <c r="O21" s="1653"/>
      <c r="P21" s="1653"/>
      <c r="Q21" s="1654"/>
      <c r="R21" s="1577" t="s">
        <v>140</v>
      </c>
      <c r="S21" s="1428"/>
      <c r="T21" s="69"/>
      <c r="U21" s="453" t="s">
        <v>52</v>
      </c>
      <c r="V21" s="1428" t="s">
        <v>139</v>
      </c>
      <c r="W21" s="1428"/>
      <c r="X21" s="69"/>
      <c r="Y21" s="146" t="s">
        <v>52</v>
      </c>
      <c r="Z21" s="115"/>
      <c r="AA21" s="13"/>
      <c r="AB21" s="13"/>
      <c r="AC21" s="13"/>
      <c r="AD21" s="13"/>
      <c r="AE21" s="13"/>
      <c r="AF21" s="13"/>
      <c r="AG21" s="13"/>
      <c r="AH21" s="13"/>
      <c r="AI21" s="13"/>
    </row>
    <row r="22" spans="1:36" s="1" customFormat="1" ht="18" customHeight="1">
      <c r="C22" s="1541"/>
      <c r="D22" s="1444"/>
      <c r="E22" s="1445"/>
      <c r="F22" s="1445"/>
      <c r="G22" s="1445"/>
      <c r="H22" s="1445"/>
      <c r="I22" s="1445"/>
      <c r="J22" s="1445"/>
      <c r="K22" s="1445"/>
      <c r="L22" s="1445"/>
      <c r="M22" s="1445"/>
      <c r="N22" s="1445"/>
      <c r="O22" s="1445"/>
      <c r="P22" s="1445"/>
      <c r="Q22" s="1446"/>
      <c r="R22" s="1655"/>
      <c r="S22" s="1656"/>
      <c r="T22" s="1656"/>
      <c r="U22" s="1656"/>
      <c r="V22" s="1656"/>
      <c r="W22" s="1656"/>
      <c r="X22" s="1656"/>
      <c r="Y22" s="1656"/>
      <c r="Z22" s="1657"/>
      <c r="AA22" s="1657"/>
      <c r="AB22" s="1657"/>
      <c r="AC22" s="1657"/>
      <c r="AD22" s="1657"/>
      <c r="AE22" s="1657"/>
      <c r="AF22" s="1657"/>
      <c r="AG22" s="1657"/>
      <c r="AH22" s="1657"/>
      <c r="AI22" s="77" t="s">
        <v>18</v>
      </c>
    </row>
    <row r="23" spans="1:36" s="1" customFormat="1" ht="33.950000000000003" customHeight="1">
      <c r="C23" s="587"/>
      <c r="D23" s="144"/>
      <c r="E23" s="205"/>
      <c r="F23" s="205"/>
      <c r="G23" s="1432" t="s">
        <v>451</v>
      </c>
      <c r="H23" s="983"/>
      <c r="I23" s="983"/>
      <c r="J23" s="983"/>
      <c r="K23" s="983"/>
      <c r="L23" s="983"/>
      <c r="M23" s="983"/>
      <c r="N23" s="983"/>
      <c r="O23" s="983"/>
      <c r="P23" s="983"/>
      <c r="Q23" s="984"/>
      <c r="R23" s="1655"/>
      <c r="S23" s="1656"/>
      <c r="T23" s="1656"/>
      <c r="U23" s="1656"/>
      <c r="V23" s="1656"/>
      <c r="W23" s="1656"/>
      <c r="X23" s="1656"/>
      <c r="Y23" s="1656"/>
      <c r="Z23" s="1656"/>
      <c r="AA23" s="1656"/>
      <c r="AB23" s="1656"/>
      <c r="AC23" s="1656"/>
      <c r="AD23" s="1656"/>
      <c r="AE23" s="1656"/>
      <c r="AF23" s="1656"/>
      <c r="AG23" s="1656"/>
      <c r="AH23" s="1656"/>
      <c r="AI23" s="79" t="s">
        <v>18</v>
      </c>
    </row>
    <row r="24" spans="1:36" ht="17.100000000000001" customHeight="1" thickBot="1">
      <c r="C24" s="339" t="s">
        <v>137</v>
      </c>
      <c r="D24" s="1363" t="s">
        <v>17</v>
      </c>
      <c r="E24" s="1363"/>
      <c r="F24" s="1364"/>
      <c r="G24" s="1364"/>
      <c r="H24" s="1364"/>
      <c r="I24" s="1364"/>
      <c r="J24" s="1364"/>
      <c r="K24" s="1364"/>
      <c r="L24" s="1364"/>
      <c r="M24" s="1364"/>
      <c r="N24" s="1364"/>
      <c r="O24" s="1364"/>
      <c r="P24" s="1364"/>
      <c r="Q24" s="1364"/>
      <c r="R24" s="1365" t="s">
        <v>378</v>
      </c>
      <c r="S24" s="1365"/>
      <c r="T24" s="1365"/>
      <c r="U24" s="1365"/>
      <c r="V24" s="1365"/>
      <c r="W24" s="1365"/>
      <c r="X24" s="1365"/>
      <c r="Y24" s="1365"/>
      <c r="Z24" s="1365"/>
      <c r="AA24" s="1365"/>
      <c r="AB24" s="1365"/>
      <c r="AC24" s="1365"/>
      <c r="AD24" s="1365"/>
      <c r="AE24" s="1365"/>
      <c r="AF24" s="1365"/>
      <c r="AG24" s="1365"/>
      <c r="AH24" s="1365"/>
      <c r="AI24" s="1366"/>
    </row>
    <row r="25" spans="1:36" s="1" customFormat="1" ht="45" customHeight="1">
      <c r="C25" s="558" t="s">
        <v>161</v>
      </c>
      <c r="D25" s="967" t="s">
        <v>502</v>
      </c>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row>
    <row r="26" spans="1:36" s="100" customFormat="1" ht="17.100000000000001" customHeight="1">
      <c r="C26" s="308"/>
      <c r="D26" s="147"/>
      <c r="E26" s="147"/>
      <c r="F26" s="147"/>
      <c r="G26" s="147"/>
      <c r="H26" s="147"/>
      <c r="I26" s="147"/>
      <c r="J26" s="147"/>
      <c r="K26" s="147"/>
      <c r="L26" s="147"/>
      <c r="M26" s="147"/>
      <c r="N26" s="147"/>
      <c r="O26" s="147"/>
      <c r="P26" s="147"/>
      <c r="Q26" s="147"/>
      <c r="R26" s="308"/>
      <c r="S26" s="308"/>
      <c r="T26" s="308"/>
      <c r="U26" s="308"/>
      <c r="V26" s="308"/>
      <c r="W26" s="308"/>
      <c r="X26" s="308"/>
      <c r="Y26" s="308"/>
      <c r="Z26" s="308"/>
      <c r="AA26" s="308"/>
      <c r="AB26" s="308"/>
      <c r="AC26" s="308"/>
      <c r="AD26" s="308"/>
      <c r="AE26" s="308"/>
      <c r="AF26" s="308"/>
      <c r="AG26" s="308"/>
      <c r="AH26" s="308"/>
      <c r="AI26" s="308"/>
    </row>
    <row r="27" spans="1:36" s="100" customFormat="1" ht="17.100000000000001" customHeight="1" thickBot="1">
      <c r="B27" s="101" t="s">
        <v>467</v>
      </c>
      <c r="C27" s="148"/>
      <c r="D27" s="147"/>
      <c r="E27" s="147"/>
      <c r="F27" s="147"/>
      <c r="G27" s="147"/>
      <c r="H27" s="147"/>
      <c r="I27" s="147"/>
      <c r="J27" s="147"/>
      <c r="K27" s="147"/>
      <c r="L27" s="147"/>
      <c r="M27" s="147"/>
      <c r="N27" s="147"/>
      <c r="O27" s="147"/>
      <c r="P27" s="147"/>
      <c r="Q27" s="147"/>
      <c r="R27" s="308"/>
      <c r="S27" s="308"/>
      <c r="T27" s="308"/>
      <c r="U27" s="308"/>
      <c r="V27" s="308"/>
      <c r="W27" s="308"/>
      <c r="X27" s="308"/>
      <c r="Y27" s="308"/>
      <c r="Z27" s="308"/>
      <c r="AA27" s="308"/>
      <c r="AB27" s="308"/>
      <c r="AC27" s="308"/>
      <c r="AD27" s="308"/>
      <c r="AE27" s="308"/>
      <c r="AF27" s="308"/>
      <c r="AG27" s="308"/>
      <c r="AH27" s="308"/>
      <c r="AI27" s="308"/>
    </row>
    <row r="28" spans="1:36" ht="33.950000000000003" customHeight="1">
      <c r="C28" s="596" t="s">
        <v>323</v>
      </c>
      <c r="D28" s="985" t="s">
        <v>379</v>
      </c>
      <c r="E28" s="986"/>
      <c r="F28" s="986"/>
      <c r="G28" s="986"/>
      <c r="H28" s="986"/>
      <c r="I28" s="986"/>
      <c r="J28" s="986"/>
      <c r="K28" s="986"/>
      <c r="L28" s="986"/>
      <c r="M28" s="986"/>
      <c r="N28" s="986"/>
      <c r="O28" s="986"/>
      <c r="P28" s="986"/>
      <c r="Q28" s="987"/>
      <c r="R28" s="1377">
        <f>ROUNDDOWN(R29+R37,-3)</f>
        <v>0</v>
      </c>
      <c r="S28" s="1378"/>
      <c r="T28" s="1378"/>
      <c r="U28" s="1378"/>
      <c r="V28" s="1378"/>
      <c r="W28" s="1378"/>
      <c r="X28" s="1378"/>
      <c r="Y28" s="1378"/>
      <c r="Z28" s="1378"/>
      <c r="AA28" s="1378"/>
      <c r="AB28" s="1378"/>
      <c r="AC28" s="1378"/>
      <c r="AD28" s="1378"/>
      <c r="AE28" s="1378"/>
      <c r="AF28" s="1378"/>
      <c r="AG28" s="1378"/>
      <c r="AH28" s="1378"/>
      <c r="AI28" s="547" t="s">
        <v>18</v>
      </c>
    </row>
    <row r="29" spans="1:36" ht="17.100000000000001" customHeight="1">
      <c r="C29" s="204"/>
      <c r="D29" s="100"/>
      <c r="E29" s="100"/>
      <c r="F29" s="149" t="s">
        <v>463</v>
      </c>
      <c r="G29" s="150"/>
      <c r="H29" s="150"/>
      <c r="I29" s="150"/>
      <c r="J29" s="150"/>
      <c r="K29" s="150"/>
      <c r="L29" s="150"/>
      <c r="M29" s="150"/>
      <c r="N29" s="150"/>
      <c r="O29" s="150"/>
      <c r="P29" s="150"/>
      <c r="Q29" s="151"/>
      <c r="R29" s="1379">
        <f>R30-R31-R33-R36</f>
        <v>0</v>
      </c>
      <c r="S29" s="1380"/>
      <c r="T29" s="1380"/>
      <c r="U29" s="1380"/>
      <c r="V29" s="1380"/>
      <c r="W29" s="1380"/>
      <c r="X29" s="1380"/>
      <c r="Y29" s="1380"/>
      <c r="Z29" s="1380"/>
      <c r="AA29" s="1380"/>
      <c r="AB29" s="1380"/>
      <c r="AC29" s="1380"/>
      <c r="AD29" s="1380"/>
      <c r="AE29" s="1380"/>
      <c r="AF29" s="1380"/>
      <c r="AG29" s="1380"/>
      <c r="AH29" s="1380"/>
      <c r="AI29" s="78" t="s">
        <v>18</v>
      </c>
    </row>
    <row r="30" spans="1:36" ht="59.25" customHeight="1">
      <c r="C30" s="204"/>
      <c r="D30" s="100"/>
      <c r="E30" s="100"/>
      <c r="F30" s="152"/>
      <c r="G30" s="953" t="s">
        <v>462</v>
      </c>
      <c r="H30" s="954"/>
      <c r="I30" s="954"/>
      <c r="J30" s="954"/>
      <c r="K30" s="954"/>
      <c r="L30" s="954"/>
      <c r="M30" s="954"/>
      <c r="N30" s="954"/>
      <c r="O30" s="954"/>
      <c r="P30" s="954"/>
      <c r="Q30" s="955"/>
      <c r="R30" s="1435"/>
      <c r="S30" s="1436"/>
      <c r="T30" s="1436"/>
      <c r="U30" s="1436"/>
      <c r="V30" s="1436"/>
      <c r="W30" s="1436"/>
      <c r="X30" s="1436"/>
      <c r="Y30" s="1436"/>
      <c r="Z30" s="1436"/>
      <c r="AA30" s="1436"/>
      <c r="AB30" s="1436"/>
      <c r="AC30" s="1436"/>
      <c r="AD30" s="1436"/>
      <c r="AE30" s="1436"/>
      <c r="AF30" s="1436"/>
      <c r="AG30" s="1436"/>
      <c r="AH30" s="1436"/>
      <c r="AI30" s="78" t="s">
        <v>18</v>
      </c>
    </row>
    <row r="31" spans="1:36" ht="33.75" customHeight="1">
      <c r="C31" s="204"/>
      <c r="D31" s="100"/>
      <c r="E31" s="100"/>
      <c r="F31" s="152"/>
      <c r="G31" s="953" t="s">
        <v>461</v>
      </c>
      <c r="H31" s="954"/>
      <c r="I31" s="954"/>
      <c r="J31" s="954"/>
      <c r="K31" s="954"/>
      <c r="L31" s="954"/>
      <c r="M31" s="954"/>
      <c r="N31" s="954"/>
      <c r="O31" s="954"/>
      <c r="P31" s="954"/>
      <c r="Q31" s="955"/>
      <c r="R31" s="1435"/>
      <c r="S31" s="1436"/>
      <c r="T31" s="1436"/>
      <c r="U31" s="1436"/>
      <c r="V31" s="1436"/>
      <c r="W31" s="1436"/>
      <c r="X31" s="1436"/>
      <c r="Y31" s="1436"/>
      <c r="Z31" s="1436"/>
      <c r="AA31" s="1436"/>
      <c r="AB31" s="1436"/>
      <c r="AC31" s="1436"/>
      <c r="AD31" s="1436"/>
      <c r="AE31" s="1436"/>
      <c r="AF31" s="1436"/>
      <c r="AG31" s="1436"/>
      <c r="AH31" s="1436"/>
      <c r="AI31" s="78" t="s">
        <v>18</v>
      </c>
    </row>
    <row r="32" spans="1:36" ht="39" hidden="1" customHeight="1">
      <c r="C32" s="204"/>
      <c r="D32" s="100"/>
      <c r="E32" s="100"/>
      <c r="F32" s="152"/>
      <c r="G32" s="153" t="s">
        <v>239</v>
      </c>
      <c r="H32" s="937" t="s">
        <v>238</v>
      </c>
      <c r="I32" s="1323"/>
      <c r="J32" s="1323"/>
      <c r="K32" s="1323"/>
      <c r="L32" s="1323"/>
      <c r="M32" s="1323"/>
      <c r="N32" s="1323"/>
      <c r="O32" s="1323"/>
      <c r="P32" s="1323"/>
      <c r="Q32" s="1324"/>
      <c r="R32" s="448"/>
      <c r="S32" s="449"/>
      <c r="T32" s="449"/>
      <c r="U32" s="449"/>
      <c r="V32" s="449"/>
      <c r="W32" s="449"/>
      <c r="X32" s="449"/>
      <c r="Y32" s="449"/>
      <c r="Z32" s="449"/>
      <c r="AA32" s="449"/>
      <c r="AB32" s="449"/>
      <c r="AC32" s="449"/>
      <c r="AD32" s="449"/>
      <c r="AE32" s="449"/>
      <c r="AF32" s="449"/>
      <c r="AG32" s="449"/>
      <c r="AH32" s="449"/>
      <c r="AI32" s="78" t="s">
        <v>18</v>
      </c>
    </row>
    <row r="33" spans="2:39" ht="17.100000000000001" customHeight="1">
      <c r="C33" s="204"/>
      <c r="D33" s="100"/>
      <c r="E33" s="100"/>
      <c r="F33" s="154"/>
      <c r="G33" s="555" t="s">
        <v>460</v>
      </c>
      <c r="H33" s="155"/>
      <c r="I33" s="341"/>
      <c r="J33" s="341"/>
      <c r="K33" s="341"/>
      <c r="L33" s="341"/>
      <c r="M33" s="341"/>
      <c r="N33" s="341"/>
      <c r="O33" s="341"/>
      <c r="P33" s="341"/>
      <c r="Q33" s="342"/>
      <c r="R33" s="1359">
        <f>R34+R35</f>
        <v>0</v>
      </c>
      <c r="S33" s="1360"/>
      <c r="T33" s="1360"/>
      <c r="U33" s="1360"/>
      <c r="V33" s="1360"/>
      <c r="W33" s="1360"/>
      <c r="X33" s="1360"/>
      <c r="Y33" s="1360"/>
      <c r="Z33" s="1360"/>
      <c r="AA33" s="1360"/>
      <c r="AB33" s="1360"/>
      <c r="AC33" s="1360"/>
      <c r="AD33" s="1360"/>
      <c r="AE33" s="1360"/>
      <c r="AF33" s="1360"/>
      <c r="AG33" s="1360"/>
      <c r="AH33" s="1360"/>
      <c r="AI33" s="79" t="s">
        <v>18</v>
      </c>
    </row>
    <row r="34" spans="2:39" ht="90.75" customHeight="1">
      <c r="C34" s="204"/>
      <c r="D34" s="100"/>
      <c r="E34" s="100"/>
      <c r="F34" s="152"/>
      <c r="G34" s="156"/>
      <c r="H34" s="939" t="s">
        <v>562</v>
      </c>
      <c r="I34" s="940"/>
      <c r="J34" s="940"/>
      <c r="K34" s="940"/>
      <c r="L34" s="940"/>
      <c r="M34" s="940"/>
      <c r="N34" s="940"/>
      <c r="O34" s="940"/>
      <c r="P34" s="940"/>
      <c r="Q34" s="941"/>
      <c r="R34" s="1435"/>
      <c r="S34" s="1436"/>
      <c r="T34" s="1436"/>
      <c r="U34" s="1436"/>
      <c r="V34" s="1436"/>
      <c r="W34" s="1436"/>
      <c r="X34" s="1436"/>
      <c r="Y34" s="1436"/>
      <c r="Z34" s="1436"/>
      <c r="AA34" s="1436"/>
      <c r="AB34" s="1436"/>
      <c r="AC34" s="1436"/>
      <c r="AD34" s="1436"/>
      <c r="AE34" s="1436"/>
      <c r="AF34" s="1436"/>
      <c r="AG34" s="1436"/>
      <c r="AH34" s="1436"/>
      <c r="AI34" s="77" t="s">
        <v>18</v>
      </c>
    </row>
    <row r="35" spans="2:39" ht="45" customHeight="1">
      <c r="C35" s="204"/>
      <c r="D35" s="100"/>
      <c r="E35" s="100"/>
      <c r="F35" s="152"/>
      <c r="G35" s="157"/>
      <c r="H35" s="936" t="s">
        <v>471</v>
      </c>
      <c r="I35" s="937"/>
      <c r="J35" s="937"/>
      <c r="K35" s="937"/>
      <c r="L35" s="937"/>
      <c r="M35" s="937"/>
      <c r="N35" s="937"/>
      <c r="O35" s="937"/>
      <c r="P35" s="937"/>
      <c r="Q35" s="938"/>
      <c r="R35" s="1435"/>
      <c r="S35" s="1436"/>
      <c r="T35" s="1436"/>
      <c r="U35" s="1436"/>
      <c r="V35" s="1436"/>
      <c r="W35" s="1436"/>
      <c r="X35" s="1436"/>
      <c r="Y35" s="1436"/>
      <c r="Z35" s="1436"/>
      <c r="AA35" s="1436"/>
      <c r="AB35" s="1436"/>
      <c r="AC35" s="1436"/>
      <c r="AD35" s="1436"/>
      <c r="AE35" s="1436"/>
      <c r="AF35" s="1436"/>
      <c r="AG35" s="1436"/>
      <c r="AH35" s="1436"/>
      <c r="AI35" s="78" t="s">
        <v>18</v>
      </c>
    </row>
    <row r="36" spans="2:39" ht="69.95" customHeight="1">
      <c r="C36" s="204"/>
      <c r="D36" s="100"/>
      <c r="E36" s="100"/>
      <c r="F36" s="158"/>
      <c r="G36" s="939" t="s">
        <v>464</v>
      </c>
      <c r="H36" s="940"/>
      <c r="I36" s="940"/>
      <c r="J36" s="940"/>
      <c r="K36" s="940"/>
      <c r="L36" s="940"/>
      <c r="M36" s="940"/>
      <c r="N36" s="940"/>
      <c r="O36" s="940"/>
      <c r="P36" s="940"/>
      <c r="Q36" s="941"/>
      <c r="R36" s="1435"/>
      <c r="S36" s="1436"/>
      <c r="T36" s="1436"/>
      <c r="U36" s="1436"/>
      <c r="V36" s="1436"/>
      <c r="W36" s="1436"/>
      <c r="X36" s="1436"/>
      <c r="Y36" s="1436"/>
      <c r="Z36" s="1436"/>
      <c r="AA36" s="1436"/>
      <c r="AB36" s="1436"/>
      <c r="AC36" s="1436"/>
      <c r="AD36" s="1436"/>
      <c r="AE36" s="1436"/>
      <c r="AF36" s="1436"/>
      <c r="AG36" s="1436"/>
      <c r="AH36" s="1436"/>
      <c r="AI36" s="78" t="s">
        <v>18</v>
      </c>
    </row>
    <row r="37" spans="2:39" ht="17.100000000000001" customHeight="1" thickBot="1">
      <c r="C37" s="159"/>
      <c r="D37" s="160"/>
      <c r="E37" s="160"/>
      <c r="F37" s="556" t="s">
        <v>465</v>
      </c>
      <c r="G37" s="557"/>
      <c r="H37" s="557"/>
      <c r="I37" s="557"/>
      <c r="J37" s="557"/>
      <c r="K37" s="557"/>
      <c r="L37" s="557"/>
      <c r="M37" s="557"/>
      <c r="N37" s="557"/>
      <c r="O37" s="557"/>
      <c r="P37" s="557"/>
      <c r="Q37" s="590"/>
      <c r="R37" s="994"/>
      <c r="S37" s="995"/>
      <c r="T37" s="995"/>
      <c r="U37" s="995"/>
      <c r="V37" s="995"/>
      <c r="W37" s="995"/>
      <c r="X37" s="995"/>
      <c r="Y37" s="995"/>
      <c r="Z37" s="995"/>
      <c r="AA37" s="995"/>
      <c r="AB37" s="995"/>
      <c r="AC37" s="995"/>
      <c r="AD37" s="995"/>
      <c r="AE37" s="995"/>
      <c r="AF37" s="995"/>
      <c r="AG37" s="995"/>
      <c r="AH37" s="995"/>
      <c r="AI37" s="114" t="s">
        <v>18</v>
      </c>
    </row>
    <row r="38" spans="2:39" ht="18" customHeight="1">
      <c r="C38" s="318"/>
      <c r="D38" s="471"/>
      <c r="E38" s="471"/>
      <c r="F38" s="472"/>
      <c r="G38" s="472"/>
      <c r="H38" s="472"/>
      <c r="I38" s="472"/>
      <c r="J38" s="472"/>
      <c r="K38" s="472"/>
      <c r="L38" s="472"/>
      <c r="M38" s="472"/>
      <c r="N38" s="472"/>
      <c r="O38" s="472"/>
      <c r="P38" s="472"/>
      <c r="Q38" s="472"/>
      <c r="R38" s="473"/>
      <c r="S38" s="473"/>
      <c r="T38" s="473"/>
      <c r="U38" s="473"/>
      <c r="V38" s="473"/>
      <c r="W38" s="473"/>
      <c r="X38" s="473"/>
      <c r="Y38" s="473"/>
      <c r="Z38" s="473"/>
      <c r="AA38" s="473"/>
      <c r="AB38" s="473"/>
      <c r="AC38" s="473"/>
      <c r="AD38" s="473"/>
      <c r="AE38" s="473"/>
      <c r="AF38" s="473"/>
      <c r="AG38" s="473"/>
      <c r="AH38" s="474"/>
    </row>
    <row r="39" spans="2:39" ht="18" customHeight="1" thickBot="1">
      <c r="B39" s="96" t="s">
        <v>380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2:39" s="80" customFormat="1" ht="18" customHeight="1">
      <c r="C40" s="601" t="s">
        <v>136</v>
      </c>
      <c r="D40" s="1015" t="s">
        <v>381</v>
      </c>
      <c r="E40" s="1016"/>
      <c r="F40" s="1016"/>
      <c r="G40" s="1016"/>
      <c r="H40" s="1016"/>
      <c r="I40" s="1016"/>
      <c r="J40" s="1016"/>
      <c r="K40" s="1016"/>
      <c r="L40" s="1016"/>
      <c r="M40" s="1016"/>
      <c r="N40" s="1016"/>
      <c r="O40" s="1016"/>
      <c r="P40" s="1016"/>
      <c r="Q40" s="503"/>
      <c r="R40" s="1012">
        <f>IFERROR(VLOOKUP(V5,【様式7別添２】一覧表!D9:H17,2,),0)</f>
        <v>0</v>
      </c>
      <c r="S40" s="1013"/>
      <c r="T40" s="1013"/>
      <c r="U40" s="1013"/>
      <c r="V40" s="1013"/>
      <c r="W40" s="1013"/>
      <c r="X40" s="1013"/>
      <c r="Y40" s="1013"/>
      <c r="Z40" s="1013"/>
      <c r="AA40" s="1013"/>
      <c r="AB40" s="1013"/>
      <c r="AC40" s="1013"/>
      <c r="AD40" s="1013"/>
      <c r="AE40" s="1013"/>
      <c r="AF40" s="1013"/>
      <c r="AG40" s="1013"/>
      <c r="AH40" s="1014"/>
      <c r="AI40" s="111" t="s">
        <v>18</v>
      </c>
    </row>
    <row r="41" spans="2:39" s="80" customFormat="1" ht="18" customHeight="1">
      <c r="C41" s="594"/>
      <c r="D41" s="265"/>
      <c r="E41" s="266"/>
      <c r="F41" s="266"/>
      <c r="G41" s="266"/>
      <c r="H41" s="1001" t="s">
        <v>493</v>
      </c>
      <c r="I41" s="1002"/>
      <c r="J41" s="1002"/>
      <c r="K41" s="1002"/>
      <c r="L41" s="1002"/>
      <c r="M41" s="1002"/>
      <c r="N41" s="1002"/>
      <c r="O41" s="1002"/>
      <c r="P41" s="1002"/>
      <c r="Q41" s="1006"/>
      <c r="R41" s="945">
        <f>IFERROR(VLOOKUP(V5,【様式7別添２】一覧表!D9:H17,3,),0)</f>
        <v>0</v>
      </c>
      <c r="S41" s="946"/>
      <c r="T41" s="946"/>
      <c r="U41" s="946"/>
      <c r="V41" s="946"/>
      <c r="W41" s="946"/>
      <c r="X41" s="946"/>
      <c r="Y41" s="946"/>
      <c r="Z41" s="946"/>
      <c r="AA41" s="946"/>
      <c r="AB41" s="946"/>
      <c r="AC41" s="946"/>
      <c r="AD41" s="946"/>
      <c r="AE41" s="946"/>
      <c r="AF41" s="946"/>
      <c r="AG41" s="946"/>
      <c r="AH41" s="947"/>
      <c r="AI41" s="137" t="s">
        <v>18</v>
      </c>
    </row>
    <row r="42" spans="2:39" s="80" customFormat="1" ht="18" customHeight="1">
      <c r="C42" s="586" t="s">
        <v>328</v>
      </c>
      <c r="D42" s="942" t="s">
        <v>382</v>
      </c>
      <c r="E42" s="943"/>
      <c r="F42" s="943"/>
      <c r="G42" s="943"/>
      <c r="H42" s="943"/>
      <c r="I42" s="943"/>
      <c r="J42" s="943"/>
      <c r="K42" s="943"/>
      <c r="L42" s="943"/>
      <c r="M42" s="943"/>
      <c r="N42" s="943"/>
      <c r="O42" s="943"/>
      <c r="P42" s="943"/>
      <c r="Q42" s="504"/>
      <c r="R42" s="945">
        <f>IFERROR(VLOOKUP(V5,【様式7別添２】一覧表!D9:H17,4,),0)</f>
        <v>0</v>
      </c>
      <c r="S42" s="946"/>
      <c r="T42" s="946"/>
      <c r="U42" s="946"/>
      <c r="V42" s="946"/>
      <c r="W42" s="946"/>
      <c r="X42" s="946"/>
      <c r="Y42" s="946"/>
      <c r="Z42" s="946"/>
      <c r="AA42" s="946"/>
      <c r="AB42" s="946"/>
      <c r="AC42" s="946"/>
      <c r="AD42" s="946"/>
      <c r="AE42" s="946"/>
      <c r="AF42" s="946"/>
      <c r="AG42" s="946"/>
      <c r="AH42" s="947"/>
      <c r="AI42" s="137" t="s">
        <v>18</v>
      </c>
    </row>
    <row r="43" spans="2:39" s="80" customFormat="1" ht="18" customHeight="1" thickBot="1">
      <c r="C43" s="595"/>
      <c r="D43" s="267"/>
      <c r="E43" s="268"/>
      <c r="F43" s="268"/>
      <c r="G43" s="268"/>
      <c r="H43" s="1007" t="s">
        <v>494</v>
      </c>
      <c r="I43" s="1008"/>
      <c r="J43" s="1008"/>
      <c r="K43" s="1008"/>
      <c r="L43" s="1008"/>
      <c r="M43" s="1008"/>
      <c r="N43" s="1008"/>
      <c r="O43" s="1008"/>
      <c r="P43" s="1008"/>
      <c r="Q43" s="1009"/>
      <c r="R43" s="989">
        <f>IFERROR(VLOOKUP(V5,【様式7別添２】一覧表!D9:H17,5,),0)</f>
        <v>0</v>
      </c>
      <c r="S43" s="990"/>
      <c r="T43" s="990"/>
      <c r="U43" s="990"/>
      <c r="V43" s="990"/>
      <c r="W43" s="990"/>
      <c r="X43" s="990"/>
      <c r="Y43" s="990"/>
      <c r="Z43" s="990"/>
      <c r="AA43" s="990"/>
      <c r="AB43" s="990"/>
      <c r="AC43" s="990"/>
      <c r="AD43" s="990"/>
      <c r="AE43" s="990"/>
      <c r="AF43" s="990"/>
      <c r="AG43" s="990"/>
      <c r="AH43" s="991"/>
      <c r="AI43" s="85" t="s">
        <v>18</v>
      </c>
    </row>
    <row r="44" spans="2:39" ht="18" customHeight="1">
      <c r="C44" s="87" t="s">
        <v>383</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row>
    <row r="45" spans="2:39" ht="18" customHeight="1">
      <c r="C45" s="318"/>
      <c r="D45" s="471"/>
      <c r="E45" s="471"/>
      <c r="F45" s="472"/>
      <c r="G45" s="472"/>
      <c r="H45" s="472"/>
      <c r="I45" s="472"/>
      <c r="J45" s="472"/>
      <c r="K45" s="472"/>
      <c r="L45" s="472"/>
      <c r="M45" s="472"/>
      <c r="N45" s="472"/>
      <c r="O45" s="472"/>
      <c r="P45" s="472"/>
      <c r="Q45" s="472"/>
      <c r="R45" s="473"/>
      <c r="S45" s="473"/>
      <c r="T45" s="473"/>
      <c r="U45" s="473"/>
      <c r="V45" s="473"/>
      <c r="W45" s="473"/>
      <c r="X45" s="473"/>
      <c r="Y45" s="473"/>
      <c r="Z45" s="473"/>
      <c r="AA45" s="473"/>
      <c r="AB45" s="473"/>
      <c r="AC45" s="473"/>
      <c r="AD45" s="473"/>
      <c r="AE45" s="473"/>
      <c r="AF45" s="473"/>
      <c r="AG45" s="473"/>
      <c r="AH45" s="474"/>
    </row>
    <row r="46" spans="2:39" ht="18" customHeight="1" thickBot="1">
      <c r="B46" s="96" t="s">
        <v>331</v>
      </c>
      <c r="C46" s="428"/>
      <c r="D46" s="429"/>
      <c r="E46" s="429"/>
      <c r="F46" s="429"/>
      <c r="G46" s="429"/>
      <c r="H46" s="429"/>
      <c r="I46" s="429"/>
      <c r="J46" s="429"/>
      <c r="K46" s="429"/>
      <c r="L46" s="429"/>
      <c r="M46" s="429"/>
      <c r="N46" s="429"/>
      <c r="O46" s="429"/>
      <c r="P46" s="429"/>
      <c r="Q46" s="429"/>
      <c r="R46" s="205"/>
      <c r="S46" s="205"/>
      <c r="T46" s="205"/>
      <c r="U46" s="205"/>
      <c r="V46" s="205"/>
      <c r="W46" s="205"/>
      <c r="X46" s="205"/>
      <c r="Y46" s="205"/>
      <c r="Z46" s="205"/>
      <c r="AA46" s="205"/>
      <c r="AB46" s="205"/>
      <c r="AC46" s="205"/>
      <c r="AD46" s="205"/>
      <c r="AE46" s="205"/>
      <c r="AF46" s="205"/>
      <c r="AG46" s="205"/>
      <c r="AH46" s="205"/>
    </row>
    <row r="47" spans="2:39" ht="39.950000000000003" customHeight="1">
      <c r="C47" s="596" t="s">
        <v>136</v>
      </c>
      <c r="D47" s="1527" t="s">
        <v>501</v>
      </c>
      <c r="E47" s="1527"/>
      <c r="F47" s="1528"/>
      <c r="G47" s="1528"/>
      <c r="H47" s="1528"/>
      <c r="I47" s="1528"/>
      <c r="J47" s="1528"/>
      <c r="K47" s="1528"/>
      <c r="L47" s="1528"/>
      <c r="M47" s="1528"/>
      <c r="N47" s="1528"/>
      <c r="O47" s="1528"/>
      <c r="P47" s="1528"/>
      <c r="Q47" s="1528"/>
      <c r="R47" s="1405" t="s">
        <v>359</v>
      </c>
      <c r="S47" s="1406"/>
      <c r="T47" s="1406"/>
      <c r="U47" s="1406"/>
      <c r="V47" s="1406"/>
      <c r="W47" s="1406"/>
      <c r="X47" s="1406"/>
      <c r="Y47" s="1406"/>
      <c r="Z47" s="1407"/>
      <c r="AA47" s="1408"/>
      <c r="AB47" s="1409"/>
      <c r="AC47" s="1409"/>
      <c r="AD47" s="1409"/>
      <c r="AE47" s="1409"/>
      <c r="AF47" s="1409"/>
      <c r="AG47" s="1409"/>
      <c r="AH47" s="1409"/>
      <c r="AI47" s="1410"/>
      <c r="AM47" s="96" t="s">
        <v>360</v>
      </c>
    </row>
    <row r="48" spans="2:39" ht="99.95" customHeight="1">
      <c r="C48" s="597"/>
      <c r="D48" s="1658" t="s">
        <v>535</v>
      </c>
      <c r="E48" s="1659"/>
      <c r="F48" s="1659"/>
      <c r="G48" s="1659"/>
      <c r="H48" s="1659"/>
      <c r="I48" s="1659"/>
      <c r="J48" s="1659"/>
      <c r="K48" s="1659"/>
      <c r="L48" s="1659"/>
      <c r="M48" s="1659"/>
      <c r="N48" s="1659"/>
      <c r="O48" s="1659"/>
      <c r="P48" s="1659"/>
      <c r="Q48" s="1660"/>
      <c r="R48" s="1400">
        <f>IF(AA47="加算Ⅱ新規事由あり",R23-R28,ROUNDDOWN(R22-(【様式７別添１】内訳書!N24+【様式７別添１】内訳書!N45),-3))</f>
        <v>0</v>
      </c>
      <c r="S48" s="1401"/>
      <c r="T48" s="1401"/>
      <c r="U48" s="1401"/>
      <c r="V48" s="1401"/>
      <c r="W48" s="1401"/>
      <c r="X48" s="1401"/>
      <c r="Y48" s="1401"/>
      <c r="Z48" s="1401"/>
      <c r="AA48" s="1401"/>
      <c r="AB48" s="1401"/>
      <c r="AC48" s="1401"/>
      <c r="AD48" s="1401"/>
      <c r="AE48" s="1401"/>
      <c r="AF48" s="1401"/>
      <c r="AG48" s="1401"/>
      <c r="AH48" s="1401"/>
      <c r="AI48" s="432" t="s">
        <v>18</v>
      </c>
      <c r="AL48" s="431"/>
      <c r="AM48" s="96" t="s">
        <v>361</v>
      </c>
    </row>
    <row r="49" spans="2:38" ht="18" customHeight="1">
      <c r="C49" s="433" t="s">
        <v>254</v>
      </c>
      <c r="D49" s="598"/>
      <c r="E49" s="598"/>
      <c r="F49" s="598"/>
      <c r="G49" s="598"/>
      <c r="H49" s="598"/>
      <c r="I49" s="598"/>
      <c r="J49" s="598"/>
      <c r="K49" s="598"/>
      <c r="L49" s="598"/>
      <c r="M49" s="598"/>
      <c r="N49" s="598"/>
      <c r="O49" s="598"/>
      <c r="Q49" s="598"/>
      <c r="R49" s="559"/>
      <c r="S49" s="434"/>
      <c r="T49" s="434"/>
      <c r="U49" s="434"/>
      <c r="V49" s="434"/>
      <c r="W49" s="434"/>
      <c r="X49" s="434"/>
      <c r="Y49" s="434"/>
      <c r="Z49" s="434"/>
      <c r="AA49" s="434"/>
      <c r="AB49" s="434"/>
      <c r="AC49" s="434"/>
      <c r="AD49" s="434"/>
      <c r="AE49" s="434"/>
      <c r="AF49" s="434"/>
      <c r="AG49" s="434"/>
      <c r="AH49" s="434"/>
      <c r="AI49" s="435"/>
      <c r="AL49" s="505"/>
    </row>
    <row r="50" spans="2:38" ht="18.75" customHeight="1">
      <c r="C50" s="1269" t="s">
        <v>337</v>
      </c>
      <c r="D50" s="1187" t="s">
        <v>249</v>
      </c>
      <c r="E50" s="1187"/>
      <c r="F50" s="1187"/>
      <c r="G50" s="1187"/>
      <c r="H50" s="1187"/>
      <c r="I50" s="1187"/>
      <c r="J50" s="1187"/>
      <c r="K50" s="1187"/>
      <c r="L50" s="1187"/>
      <c r="M50" s="1187"/>
      <c r="N50" s="1187"/>
      <c r="O50" s="1187"/>
      <c r="P50" s="1187"/>
      <c r="Q50" s="1262"/>
      <c r="R50" s="1136" t="s">
        <v>229</v>
      </c>
      <c r="S50" s="1137"/>
      <c r="T50" s="1137"/>
      <c r="U50" s="1137"/>
      <c r="V50" s="1137"/>
      <c r="W50" s="1137"/>
      <c r="X50" s="1137"/>
      <c r="Y50" s="1137"/>
      <c r="Z50" s="1138"/>
      <c r="AA50" s="1136" t="s">
        <v>231</v>
      </c>
      <c r="AB50" s="1137"/>
      <c r="AC50" s="1137"/>
      <c r="AD50" s="1137"/>
      <c r="AE50" s="1137"/>
      <c r="AF50" s="1137"/>
      <c r="AG50" s="1137"/>
      <c r="AH50" s="1137"/>
      <c r="AI50" s="1662"/>
    </row>
    <row r="51" spans="2:38" ht="30" customHeight="1">
      <c r="C51" s="1270"/>
      <c r="D51" s="1244"/>
      <c r="E51" s="1244"/>
      <c r="F51" s="1244"/>
      <c r="G51" s="1244"/>
      <c r="H51" s="1244"/>
      <c r="I51" s="1244"/>
      <c r="J51" s="1244"/>
      <c r="K51" s="1244"/>
      <c r="L51" s="1244"/>
      <c r="M51" s="1244"/>
      <c r="N51" s="1244"/>
      <c r="O51" s="1244"/>
      <c r="P51" s="1244"/>
      <c r="Q51" s="1245"/>
      <c r="R51" s="1698" t="str">
        <f>IF(R48&gt;0,"〇","")</f>
        <v/>
      </c>
      <c r="S51" s="1699"/>
      <c r="T51" s="1699"/>
      <c r="U51" s="1699"/>
      <c r="V51" s="1699"/>
      <c r="W51" s="1699"/>
      <c r="X51" s="1699"/>
      <c r="Y51" s="1699"/>
      <c r="Z51" s="1700"/>
      <c r="AA51" s="1683"/>
      <c r="AB51" s="1684"/>
      <c r="AC51" s="1684"/>
      <c r="AD51" s="1684"/>
      <c r="AE51" s="1684"/>
      <c r="AF51" s="1684"/>
      <c r="AG51" s="1684"/>
      <c r="AH51" s="1684"/>
      <c r="AI51" s="1685"/>
    </row>
    <row r="52" spans="2:38" ht="18" customHeight="1">
      <c r="C52" s="1426" t="s">
        <v>137</v>
      </c>
      <c r="D52" s="1677" t="s">
        <v>30</v>
      </c>
      <c r="E52" s="1677"/>
      <c r="F52" s="1677"/>
      <c r="G52" s="1677"/>
      <c r="H52" s="1677"/>
      <c r="I52" s="1677"/>
      <c r="J52" s="1677"/>
      <c r="K52" s="1677"/>
      <c r="L52" s="1677"/>
      <c r="M52" s="1677"/>
      <c r="N52" s="1677"/>
      <c r="O52" s="1677"/>
      <c r="P52" s="1677"/>
      <c r="Q52" s="1677"/>
      <c r="R52" s="1678"/>
      <c r="S52" s="112"/>
      <c r="T52" s="573" t="s">
        <v>89</v>
      </c>
      <c r="U52" s="573"/>
      <c r="V52" s="573"/>
      <c r="W52" s="573"/>
      <c r="X52" s="573"/>
      <c r="Y52" s="573"/>
      <c r="Z52" s="573"/>
      <c r="AA52" s="573"/>
      <c r="AB52" s="573"/>
      <c r="AC52" s="573"/>
      <c r="AD52" s="573"/>
      <c r="AE52" s="573"/>
      <c r="AF52" s="573"/>
      <c r="AG52" s="573"/>
      <c r="AH52" s="573"/>
      <c r="AI52" s="574"/>
    </row>
    <row r="53" spans="2:38" ht="18" customHeight="1">
      <c r="C53" s="1541"/>
      <c r="D53" s="1679"/>
      <c r="E53" s="1679"/>
      <c r="F53" s="1679"/>
      <c r="G53" s="1679"/>
      <c r="H53" s="1679"/>
      <c r="I53" s="1679"/>
      <c r="J53" s="1679"/>
      <c r="K53" s="1679"/>
      <c r="L53" s="1679"/>
      <c r="M53" s="1679"/>
      <c r="N53" s="1679"/>
      <c r="O53" s="1679"/>
      <c r="P53" s="1679"/>
      <c r="Q53" s="1679"/>
      <c r="R53" s="1680"/>
      <c r="S53" s="112"/>
      <c r="T53" s="577" t="s">
        <v>167</v>
      </c>
      <c r="U53" s="575"/>
      <c r="V53" s="575"/>
      <c r="W53" s="575"/>
      <c r="X53" s="575"/>
      <c r="Y53" s="575"/>
      <c r="Z53" s="575"/>
      <c r="AA53" s="575"/>
      <c r="AB53" s="575"/>
      <c r="AC53" s="575"/>
      <c r="AD53" s="575"/>
      <c r="AE53" s="575"/>
      <c r="AF53" s="575"/>
      <c r="AG53" s="575"/>
      <c r="AH53" s="575"/>
      <c r="AI53" s="576"/>
    </row>
    <row r="54" spans="2:38" ht="18" customHeight="1">
      <c r="C54" s="1541"/>
      <c r="D54" s="1679"/>
      <c r="E54" s="1679"/>
      <c r="F54" s="1679"/>
      <c r="G54" s="1679"/>
      <c r="H54" s="1679"/>
      <c r="I54" s="1679"/>
      <c r="J54" s="1679"/>
      <c r="K54" s="1679"/>
      <c r="L54" s="1679"/>
      <c r="M54" s="1679"/>
      <c r="N54" s="1679"/>
      <c r="O54" s="1679"/>
      <c r="P54" s="1679"/>
      <c r="Q54" s="1679"/>
      <c r="R54" s="1680"/>
      <c r="S54" s="112"/>
      <c r="T54" s="577" t="s">
        <v>168</v>
      </c>
      <c r="U54" s="577"/>
      <c r="V54" s="577"/>
      <c r="W54" s="577"/>
      <c r="X54" s="577"/>
      <c r="Y54" s="577"/>
      <c r="Z54" s="577"/>
      <c r="AA54" s="577"/>
      <c r="AB54" s="577"/>
      <c r="AC54" s="577"/>
      <c r="AD54" s="577"/>
      <c r="AE54" s="577"/>
      <c r="AF54" s="577"/>
      <c r="AG54" s="577"/>
      <c r="AH54" s="577"/>
      <c r="AI54" s="578"/>
    </row>
    <row r="55" spans="2:38" ht="18" customHeight="1">
      <c r="C55" s="1427"/>
      <c r="D55" s="1681"/>
      <c r="E55" s="1681"/>
      <c r="F55" s="1681"/>
      <c r="G55" s="1681"/>
      <c r="H55" s="1681"/>
      <c r="I55" s="1681"/>
      <c r="J55" s="1681"/>
      <c r="K55" s="1681"/>
      <c r="L55" s="1681"/>
      <c r="M55" s="1681"/>
      <c r="N55" s="1681"/>
      <c r="O55" s="1681"/>
      <c r="P55" s="1681"/>
      <c r="Q55" s="1681"/>
      <c r="R55" s="1682"/>
      <c r="S55" s="112"/>
      <c r="T55" s="206" t="s">
        <v>169</v>
      </c>
      <c r="U55" s="579"/>
      <c r="V55" s="579"/>
      <c r="W55" s="579"/>
      <c r="X55" s="579"/>
      <c r="Y55" s="579"/>
      <c r="Z55" s="579"/>
      <c r="AA55" s="579"/>
      <c r="AB55" s="579"/>
      <c r="AC55" s="579"/>
      <c r="AD55" s="579"/>
      <c r="AE55" s="579"/>
      <c r="AF55" s="579"/>
      <c r="AG55" s="579"/>
      <c r="AH55" s="579"/>
      <c r="AI55" s="580"/>
    </row>
    <row r="56" spans="2:38" ht="18" customHeight="1">
      <c r="C56" s="1426" t="s">
        <v>28</v>
      </c>
      <c r="D56" s="942" t="s">
        <v>29</v>
      </c>
      <c r="E56" s="1669"/>
      <c r="F56" s="1669"/>
      <c r="G56" s="1669"/>
      <c r="H56" s="1669"/>
      <c r="I56" s="1669"/>
      <c r="J56" s="1669"/>
      <c r="K56" s="1669"/>
      <c r="L56" s="1669"/>
      <c r="M56" s="1669"/>
      <c r="N56" s="1669"/>
      <c r="O56" s="1669"/>
      <c r="P56" s="1669"/>
      <c r="Q56" s="1669"/>
      <c r="R56" s="1670"/>
      <c r="S56" s="1663"/>
      <c r="T56" s="1664"/>
      <c r="U56" s="1664"/>
      <c r="V56" s="1664"/>
      <c r="W56" s="1664"/>
      <c r="X56" s="1664"/>
      <c r="Y56" s="1664"/>
      <c r="Z56" s="1664"/>
      <c r="AA56" s="1664"/>
      <c r="AB56" s="1664"/>
      <c r="AC56" s="1664"/>
      <c r="AD56" s="1664"/>
      <c r="AE56" s="1664"/>
      <c r="AF56" s="1664"/>
      <c r="AG56" s="1664"/>
      <c r="AH56" s="1664"/>
      <c r="AI56" s="1665"/>
    </row>
    <row r="57" spans="2:38" ht="18" customHeight="1">
      <c r="C57" s="1541"/>
      <c r="D57" s="1671"/>
      <c r="E57" s="1672"/>
      <c r="F57" s="1672"/>
      <c r="G57" s="1672"/>
      <c r="H57" s="1672"/>
      <c r="I57" s="1672"/>
      <c r="J57" s="1672"/>
      <c r="K57" s="1672"/>
      <c r="L57" s="1672"/>
      <c r="M57" s="1672"/>
      <c r="N57" s="1672"/>
      <c r="O57" s="1672"/>
      <c r="P57" s="1672"/>
      <c r="Q57" s="1672"/>
      <c r="R57" s="1673"/>
      <c r="S57" s="1666"/>
      <c r="T57" s="1667"/>
      <c r="U57" s="1667"/>
      <c r="V57" s="1667"/>
      <c r="W57" s="1667"/>
      <c r="X57" s="1667"/>
      <c r="Y57" s="1667"/>
      <c r="Z57" s="1667"/>
      <c r="AA57" s="1667"/>
      <c r="AB57" s="1667"/>
      <c r="AC57" s="1667"/>
      <c r="AD57" s="1667"/>
      <c r="AE57" s="1667"/>
      <c r="AF57" s="1667"/>
      <c r="AG57" s="1667"/>
      <c r="AH57" s="1667"/>
      <c r="AI57" s="1668"/>
    </row>
    <row r="58" spans="2:38" ht="18" customHeight="1" thickBot="1">
      <c r="B58" s="1"/>
      <c r="C58" s="1542"/>
      <c r="D58" s="1674"/>
      <c r="E58" s="1675"/>
      <c r="F58" s="1675"/>
      <c r="G58" s="1675"/>
      <c r="H58" s="1675"/>
      <c r="I58" s="1675"/>
      <c r="J58" s="1675"/>
      <c r="K58" s="1675"/>
      <c r="L58" s="1675"/>
      <c r="M58" s="1675"/>
      <c r="N58" s="1675"/>
      <c r="O58" s="1675"/>
      <c r="P58" s="1675"/>
      <c r="Q58" s="1675"/>
      <c r="R58" s="1676"/>
      <c r="S58" s="141"/>
      <c r="T58" s="142"/>
      <c r="U58" s="142"/>
      <c r="V58" s="142"/>
      <c r="W58" s="142"/>
      <c r="X58" s="142"/>
      <c r="Y58" s="142"/>
      <c r="Z58" s="142"/>
      <c r="AA58" s="142"/>
      <c r="AB58" s="142"/>
      <c r="AC58" s="142"/>
      <c r="AD58" s="142"/>
      <c r="AE58" s="142"/>
      <c r="AF58" s="142"/>
      <c r="AG58" s="142"/>
      <c r="AH58" s="142"/>
      <c r="AI58" s="143"/>
    </row>
    <row r="59" spans="2:38" ht="18" customHeight="1">
      <c r="B59" s="1"/>
      <c r="C59" s="545"/>
      <c r="D59" s="488"/>
      <c r="E59" s="488"/>
      <c r="F59" s="488"/>
      <c r="G59" s="488"/>
      <c r="H59" s="488"/>
      <c r="I59" s="488"/>
      <c r="J59" s="488"/>
      <c r="K59" s="488"/>
      <c r="L59" s="488"/>
      <c r="M59" s="488"/>
      <c r="N59" s="488"/>
      <c r="O59" s="488"/>
      <c r="P59" s="488"/>
      <c r="Q59" s="488"/>
      <c r="R59" s="266"/>
      <c r="S59" s="266"/>
      <c r="T59" s="266"/>
      <c r="U59" s="266"/>
      <c r="V59" s="266"/>
      <c r="W59" s="266"/>
      <c r="X59" s="266"/>
      <c r="Y59" s="266"/>
      <c r="Z59" s="266"/>
      <c r="AA59" s="266"/>
      <c r="AB59" s="266"/>
      <c r="AC59" s="266"/>
      <c r="AD59" s="266"/>
      <c r="AE59" s="266"/>
      <c r="AF59" s="266"/>
      <c r="AG59" s="266"/>
      <c r="AH59" s="266"/>
    </row>
    <row r="60" spans="2:38" ht="18" customHeight="1">
      <c r="C60" s="96" t="s">
        <v>38</v>
      </c>
    </row>
    <row r="61" spans="2:38" s="80" customFormat="1" ht="18" customHeight="1">
      <c r="C61" s="96"/>
      <c r="D61" s="96"/>
      <c r="E61" s="96"/>
      <c r="F61" s="96"/>
      <c r="G61" s="96"/>
      <c r="H61" s="96"/>
      <c r="I61" s="96"/>
      <c r="J61" s="96"/>
      <c r="K61" s="96"/>
      <c r="L61" s="96"/>
      <c r="M61" s="96"/>
      <c r="N61" s="96"/>
      <c r="O61" s="96"/>
      <c r="P61" s="96"/>
      <c r="Q61" s="96"/>
      <c r="R61" s="1661" t="s">
        <v>208</v>
      </c>
      <c r="S61" s="1661"/>
      <c r="T61" s="1661"/>
      <c r="U61" s="1661"/>
      <c r="V61" s="1661"/>
      <c r="W61" s="1661"/>
      <c r="X61" s="1661"/>
      <c r="Y61" s="1661"/>
      <c r="Z61" s="764"/>
      <c r="AA61" s="764"/>
      <c r="AB61" s="764"/>
      <c r="AC61" s="764"/>
      <c r="AD61" s="764"/>
      <c r="AE61" s="764"/>
      <c r="AF61" s="764"/>
      <c r="AG61" s="764"/>
      <c r="AH61" s="764"/>
    </row>
    <row r="62" spans="2:38" s="80" customFormat="1" ht="18" customHeight="1">
      <c r="C62" s="96"/>
      <c r="D62" s="96"/>
      <c r="E62" s="96"/>
      <c r="F62" s="96"/>
      <c r="G62" s="96"/>
      <c r="H62" s="96"/>
      <c r="I62" s="96"/>
      <c r="J62" s="96"/>
      <c r="K62" s="96"/>
      <c r="L62" s="96"/>
      <c r="M62" s="96"/>
      <c r="N62" s="96"/>
      <c r="O62" s="96"/>
      <c r="P62" s="96"/>
      <c r="Q62" s="96"/>
      <c r="R62" s="96"/>
      <c r="S62" s="96"/>
      <c r="T62" s="1219" t="s">
        <v>19</v>
      </c>
      <c r="U62" s="1219"/>
      <c r="V62" s="1219"/>
      <c r="W62" s="1219"/>
      <c r="X62" s="1219"/>
      <c r="Y62" s="1219"/>
      <c r="Z62" s="759"/>
      <c r="AA62" s="759"/>
      <c r="AB62" s="759"/>
      <c r="AC62" s="759"/>
      <c r="AD62" s="759"/>
      <c r="AE62" s="759"/>
      <c r="AF62" s="759"/>
      <c r="AG62" s="759"/>
      <c r="AH62" s="759"/>
    </row>
    <row r="63" spans="2:38" s="80" customFormat="1" ht="18" customHeight="1">
      <c r="C63" s="96"/>
      <c r="D63" s="96"/>
      <c r="E63" s="96"/>
      <c r="F63" s="96"/>
      <c r="G63" s="96"/>
      <c r="H63" s="96"/>
      <c r="I63" s="96"/>
      <c r="J63" s="96"/>
      <c r="K63" s="96"/>
      <c r="L63" s="96"/>
      <c r="M63" s="96"/>
      <c r="N63" s="96"/>
      <c r="O63" s="96"/>
      <c r="P63" s="96"/>
      <c r="Q63" s="96"/>
      <c r="R63" s="96"/>
      <c r="S63" s="96"/>
      <c r="T63" s="1219" t="s">
        <v>20</v>
      </c>
      <c r="U63" s="1219"/>
      <c r="V63" s="1219"/>
      <c r="W63" s="1219"/>
      <c r="X63" s="1219"/>
      <c r="Y63" s="1219"/>
      <c r="Z63" s="759"/>
      <c r="AA63" s="759"/>
      <c r="AB63" s="759"/>
      <c r="AC63" s="759"/>
      <c r="AD63" s="759"/>
      <c r="AE63" s="759"/>
      <c r="AF63" s="759"/>
      <c r="AG63" s="759"/>
      <c r="AH63" s="759"/>
    </row>
    <row r="64" spans="2:38" s="80" customFormat="1" ht="18" customHeight="1"/>
    <row r="65" spans="3:34" ht="18"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row>
    <row r="66" spans="3:34" ht="18"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3:34" ht="18" customHeight="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row>
  </sheetData>
  <sheetProtection algorithmName="SHA-512" hashValue="HdBe+ZgiS/BapVLwJW7AgdRwrEFYz1ohVieaHlUsWIVFEIgCTqfGpNS6s65VM29ePGpKtNPPGWDNo23q4uMiKQ==" saltValue="6uNwUWtktivjVlYv4jqJxA==" spinCount="100000" sheet="1"/>
  <mergeCells count="81">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5:AH35"/>
    <mergeCell ref="R36:AH36"/>
    <mergeCell ref="H41:Q41"/>
    <mergeCell ref="H43:Q43"/>
    <mergeCell ref="D40:P40"/>
    <mergeCell ref="R40:AH40"/>
    <mergeCell ref="R41:AH41"/>
    <mergeCell ref="D42:P42"/>
    <mergeCell ref="R42:AH42"/>
  </mergeCells>
  <phoneticPr fontId="4"/>
  <dataValidations count="2">
    <dataValidation type="list" allowBlank="1" showInputMessage="1" showErrorMessage="1" sqref="S52:S55 R14:R17">
      <formula1>$AL$1:$AL$2</formula1>
    </dataValidation>
    <dataValidation type="list" allowBlank="1" showInputMessage="1" showErrorMessage="1" sqref="AA47:AI47">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view="pageBreakPreview" zoomScaleNormal="100" zoomScaleSheetLayoutView="100" workbookViewId="0">
      <selection activeCell="M23" sqref="M23:AH23"/>
    </sheetView>
  </sheetViews>
  <sheetFormatPr defaultColWidth="9" defaultRowHeight="18" customHeight="1"/>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c r="B1" s="104" t="s">
        <v>567</v>
      </c>
    </row>
    <row r="2" spans="1:34" ht="18" customHeight="1">
      <c r="B2" s="617" t="s">
        <v>216</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row>
    <row r="3" spans="1:34" ht="18" customHeight="1">
      <c r="B3" s="772" t="s">
        <v>217</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row>
    <row r="4" spans="1:34" ht="18"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4" ht="18" customHeight="1">
      <c r="F5" s="618" t="s">
        <v>181</v>
      </c>
      <c r="G5" s="618"/>
      <c r="H5" s="618"/>
      <c r="I5" s="618"/>
      <c r="J5" s="618"/>
      <c r="K5" s="618"/>
      <c r="L5" s="618"/>
      <c r="M5" s="11"/>
      <c r="N5" s="11"/>
      <c r="O5" s="11"/>
    </row>
    <row r="6" spans="1:34" ht="17.25" customHeight="1">
      <c r="F6" s="618" t="s">
        <v>182</v>
      </c>
      <c r="G6" s="618"/>
      <c r="H6" s="618"/>
      <c r="I6" s="618"/>
      <c r="J6" s="618"/>
      <c r="K6" s="618"/>
      <c r="L6" s="618"/>
      <c r="M6" s="11"/>
      <c r="N6" s="11"/>
      <c r="O6" s="11"/>
    </row>
    <row r="7" spans="1:34" ht="17.25" customHeight="1" thickBot="1">
      <c r="F7" s="11"/>
      <c r="G7" s="11"/>
      <c r="H7" s="11"/>
      <c r="I7" s="11"/>
      <c r="J7" s="11"/>
      <c r="K7" s="11"/>
      <c r="L7" s="11"/>
      <c r="M7" s="11"/>
      <c r="N7" s="11"/>
      <c r="O7" s="11"/>
      <c r="P7" s="12"/>
      <c r="V7" s="619" t="s">
        <v>183</v>
      </c>
      <c r="W7" s="619"/>
      <c r="X7" s="619"/>
      <c r="Y7" s="619"/>
      <c r="Z7" s="619"/>
      <c r="AA7" s="619"/>
      <c r="AB7" s="619"/>
      <c r="AC7" s="619"/>
      <c r="AD7" s="619"/>
      <c r="AE7" s="619"/>
      <c r="AF7" s="619"/>
      <c r="AG7" s="619"/>
      <c r="AH7" s="619"/>
    </row>
    <row r="8" spans="1:34" ht="17.25" customHeight="1">
      <c r="D8" s="11"/>
      <c r="E8" s="11"/>
      <c r="F8" s="11"/>
      <c r="G8" s="11"/>
      <c r="H8" s="11"/>
      <c r="I8" s="11"/>
      <c r="J8" s="11"/>
      <c r="K8" s="11"/>
      <c r="L8" s="11"/>
      <c r="M8" s="11"/>
      <c r="N8" s="11"/>
      <c r="P8" s="620" t="s">
        <v>7</v>
      </c>
      <c r="Q8" s="621"/>
      <c r="R8" s="621"/>
      <c r="S8" s="621"/>
      <c r="T8" s="621"/>
      <c r="U8" s="621"/>
      <c r="V8" s="755">
        <f>【様式１】加算率!U7</f>
        <v>0</v>
      </c>
      <c r="W8" s="756"/>
      <c r="X8" s="756"/>
      <c r="Y8" s="756"/>
      <c r="Z8" s="756"/>
      <c r="AA8" s="756"/>
      <c r="AB8" s="756"/>
      <c r="AC8" s="756"/>
      <c r="AD8" s="756"/>
      <c r="AE8" s="756"/>
      <c r="AF8" s="756"/>
      <c r="AG8" s="756"/>
      <c r="AH8" s="757"/>
    </row>
    <row r="9" spans="1:34" ht="17.25" customHeight="1">
      <c r="D9" s="11"/>
      <c r="E9" s="11"/>
      <c r="F9" s="11"/>
      <c r="G9" s="11"/>
      <c r="H9" s="11"/>
      <c r="I9" s="11"/>
      <c r="J9" s="11"/>
      <c r="K9" s="11"/>
      <c r="L9" s="11"/>
      <c r="M9" s="11"/>
      <c r="N9" s="11"/>
      <c r="P9" s="608" t="s">
        <v>10</v>
      </c>
      <c r="Q9" s="609"/>
      <c r="R9" s="609"/>
      <c r="S9" s="609"/>
      <c r="T9" s="609"/>
      <c r="U9" s="609"/>
      <c r="V9" s="765">
        <f>【様式１】加算率!U8</f>
        <v>0</v>
      </c>
      <c r="W9" s="766"/>
      <c r="X9" s="766"/>
      <c r="Y9" s="766"/>
      <c r="Z9" s="766"/>
      <c r="AA9" s="766"/>
      <c r="AB9" s="766"/>
      <c r="AC9" s="766"/>
      <c r="AD9" s="766"/>
      <c r="AE9" s="766"/>
      <c r="AF9" s="766"/>
      <c r="AG9" s="766"/>
      <c r="AH9" s="767"/>
    </row>
    <row r="10" spans="1:34" ht="17.25" customHeight="1">
      <c r="D10" s="11"/>
      <c r="E10" s="11"/>
      <c r="F10" s="11"/>
      <c r="G10" s="11"/>
      <c r="H10" s="11"/>
      <c r="I10" s="11"/>
      <c r="J10" s="11"/>
      <c r="K10" s="11"/>
      <c r="L10" s="11"/>
      <c r="M10" s="11"/>
      <c r="N10" s="11"/>
      <c r="P10" s="608" t="s">
        <v>51</v>
      </c>
      <c r="Q10" s="609"/>
      <c r="R10" s="609"/>
      <c r="S10" s="609"/>
      <c r="T10" s="609"/>
      <c r="U10" s="609"/>
      <c r="V10" s="765">
        <f>【様式１】加算率!U9</f>
        <v>0</v>
      </c>
      <c r="W10" s="766"/>
      <c r="X10" s="766"/>
      <c r="Y10" s="766"/>
      <c r="Z10" s="766"/>
      <c r="AA10" s="766"/>
      <c r="AB10" s="766"/>
      <c r="AC10" s="766"/>
      <c r="AD10" s="766"/>
      <c r="AE10" s="766"/>
      <c r="AF10" s="766"/>
      <c r="AG10" s="766"/>
      <c r="AH10" s="767"/>
    </row>
    <row r="11" spans="1:34" ht="17.25" customHeight="1" thickBot="1">
      <c r="D11" s="11"/>
      <c r="E11" s="11"/>
      <c r="F11" s="11"/>
      <c r="G11" s="11"/>
      <c r="H11" s="11"/>
      <c r="I11" s="11"/>
      <c r="J11" s="11"/>
      <c r="K11" s="11"/>
      <c r="L11" s="11"/>
      <c r="M11" s="11"/>
      <c r="N11" s="11"/>
      <c r="O11" s="11"/>
      <c r="P11" s="613" t="s">
        <v>45</v>
      </c>
      <c r="Q11" s="614"/>
      <c r="R11" s="614"/>
      <c r="S11" s="614"/>
      <c r="T11" s="614"/>
      <c r="U11" s="614"/>
      <c r="V11" s="75">
        <f>【様式１】加算率!U10</f>
        <v>0</v>
      </c>
      <c r="W11" s="74">
        <f>【様式１】加算率!V10</f>
        <v>0</v>
      </c>
      <c r="X11" s="75">
        <f>【様式１】加算率!W10</f>
        <v>0</v>
      </c>
      <c r="Y11" s="73">
        <f>【様式１】加算率!X10</f>
        <v>0</v>
      </c>
      <c r="Z11" s="74">
        <f>【様式１】加算率!Y10</f>
        <v>0</v>
      </c>
      <c r="AA11" s="75">
        <f>【様式１】加算率!Z10</f>
        <v>0</v>
      </c>
      <c r="AB11" s="74">
        <f>【様式１】加算率!AA10</f>
        <v>0</v>
      </c>
      <c r="AC11" s="75">
        <f>【様式１】加算率!AB10</f>
        <v>0</v>
      </c>
      <c r="AD11" s="73">
        <f>【様式１】加算率!AC10</f>
        <v>0</v>
      </c>
      <c r="AE11" s="73">
        <f>【様式１】加算率!AD10</f>
        <v>0</v>
      </c>
      <c r="AF11" s="73">
        <f>【様式１】加算率!AE10</f>
        <v>0</v>
      </c>
      <c r="AG11" s="74">
        <f>【様式１】加算率!AF10</f>
        <v>0</v>
      </c>
      <c r="AH11" s="76">
        <f>【様式１】加算率!AG10</f>
        <v>0</v>
      </c>
    </row>
    <row r="12" spans="1:34" ht="18" customHeight="1">
      <c r="A12" s="12"/>
      <c r="B12" s="12"/>
      <c r="C12" s="12"/>
      <c r="D12" s="12"/>
      <c r="E12" s="12"/>
      <c r="F12" s="12"/>
      <c r="G12" s="12"/>
      <c r="H12" s="12"/>
      <c r="I12" s="12"/>
      <c r="J12" s="12"/>
      <c r="K12" s="12"/>
      <c r="L12" s="12"/>
      <c r="M12" s="12"/>
      <c r="N12" s="12"/>
      <c r="O12" s="12"/>
      <c r="P12" s="12"/>
      <c r="Q12" s="12"/>
      <c r="R12" s="550"/>
      <c r="S12" s="550"/>
      <c r="T12" s="550"/>
      <c r="U12" s="550"/>
      <c r="V12" s="550"/>
      <c r="W12" s="550"/>
      <c r="X12" s="550"/>
      <c r="Y12" s="550"/>
      <c r="Z12" s="15"/>
      <c r="AA12" s="15"/>
      <c r="AB12" s="15"/>
      <c r="AC12" s="15"/>
      <c r="AD12" s="15"/>
      <c r="AE12" s="15"/>
      <c r="AF12" s="15"/>
    </row>
    <row r="13" spans="1:34" ht="21.75" customHeight="1">
      <c r="B13" s="19" t="s">
        <v>218</v>
      </c>
    </row>
    <row r="14" spans="1:34" ht="9" customHeight="1"/>
    <row r="15" spans="1:34" ht="18.75" customHeight="1" thickBot="1">
      <c r="C15" s="19" t="s">
        <v>215</v>
      </c>
    </row>
    <row r="16" spans="1:34" ht="24" customHeight="1" thickTop="1" thickBot="1">
      <c r="C16" s="775" t="s">
        <v>136</v>
      </c>
      <c r="D16" s="314" t="s">
        <v>214</v>
      </c>
      <c r="E16" s="314"/>
      <c r="F16" s="314"/>
      <c r="G16" s="314"/>
      <c r="H16" s="314"/>
      <c r="I16" s="314"/>
      <c r="J16" s="314"/>
      <c r="K16" s="314"/>
      <c r="L16" s="314"/>
      <c r="M16" s="314"/>
      <c r="N16" s="314"/>
      <c r="O16" s="314"/>
      <c r="P16" s="314"/>
      <c r="Q16" s="314"/>
      <c r="R16" s="314"/>
      <c r="S16" s="314"/>
      <c r="T16" s="314"/>
      <c r="U16" s="314"/>
      <c r="V16" s="314"/>
      <c r="W16" s="314"/>
      <c r="X16" s="314"/>
      <c r="Y16" s="314"/>
      <c r="Z16" s="314"/>
      <c r="AA16" s="315"/>
      <c r="AB16" s="768"/>
      <c r="AC16" s="769"/>
      <c r="AD16" s="769"/>
      <c r="AE16" s="769"/>
      <c r="AF16" s="769"/>
      <c r="AG16" s="769"/>
      <c r="AH16" s="770"/>
    </row>
    <row r="17" spans="3:39" ht="17.25" customHeight="1" thickTop="1">
      <c r="C17" s="776"/>
      <c r="D17" s="316" t="s">
        <v>213</v>
      </c>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309"/>
      <c r="AC17" s="309"/>
      <c r="AD17" s="309"/>
      <c r="AE17" s="309"/>
      <c r="AF17" s="309"/>
      <c r="AG17" s="309"/>
      <c r="AH17" s="317"/>
    </row>
    <row r="18" spans="3:39" ht="18" customHeight="1">
      <c r="C18" s="776"/>
      <c r="D18" s="16" t="s">
        <v>212</v>
      </c>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09"/>
      <c r="AC18" s="309"/>
      <c r="AD18" s="309"/>
      <c r="AE18" s="309"/>
      <c r="AF18" s="309"/>
      <c r="AG18" s="309"/>
      <c r="AH18" s="317"/>
      <c r="AM18" s="1" t="s">
        <v>211</v>
      </c>
    </row>
    <row r="19" spans="3:39" ht="18" customHeight="1" thickBot="1">
      <c r="C19" s="777"/>
      <c r="D19" s="319" t="s">
        <v>405</v>
      </c>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1"/>
      <c r="AC19" s="321"/>
      <c r="AD19" s="321"/>
      <c r="AE19" s="321"/>
      <c r="AF19" s="321"/>
      <c r="AG19" s="321"/>
      <c r="AH19" s="322"/>
      <c r="AM19" s="1" t="s">
        <v>210</v>
      </c>
    </row>
    <row r="20" spans="3:39" ht="24" customHeight="1" thickTop="1" thickBot="1">
      <c r="C20" s="778" t="s">
        <v>128</v>
      </c>
      <c r="D20" s="789" t="s">
        <v>48</v>
      </c>
      <c r="E20" s="790"/>
      <c r="F20" s="790"/>
      <c r="G20" s="790"/>
      <c r="H20" s="790"/>
      <c r="I20" s="790"/>
      <c r="J20" s="790"/>
      <c r="K20" s="790"/>
      <c r="L20" s="790"/>
      <c r="M20" s="790"/>
      <c r="N20" s="790"/>
      <c r="O20" s="790"/>
      <c r="P20" s="790"/>
      <c r="Q20" s="790"/>
      <c r="R20" s="790"/>
      <c r="S20" s="790"/>
      <c r="T20" s="790"/>
      <c r="U20" s="790"/>
      <c r="V20" s="790"/>
      <c r="W20" s="790"/>
      <c r="X20" s="790"/>
      <c r="Y20" s="790"/>
      <c r="Z20" s="790"/>
      <c r="AA20" s="791"/>
      <c r="AB20" s="768"/>
      <c r="AC20" s="769"/>
      <c r="AD20" s="769"/>
      <c r="AE20" s="769"/>
      <c r="AF20" s="769"/>
      <c r="AG20" s="769"/>
      <c r="AH20" s="770"/>
    </row>
    <row r="21" spans="3:39" ht="47.25" customHeight="1" thickTop="1">
      <c r="C21" s="779"/>
      <c r="D21" s="323" t="s">
        <v>46</v>
      </c>
      <c r="E21" s="774" t="s">
        <v>39</v>
      </c>
      <c r="F21" s="774"/>
      <c r="G21" s="774"/>
      <c r="H21" s="774"/>
      <c r="I21" s="774"/>
      <c r="J21" s="774"/>
      <c r="K21" s="774"/>
      <c r="L21" s="792"/>
      <c r="M21" s="793"/>
      <c r="N21" s="793"/>
      <c r="O21" s="793"/>
      <c r="P21" s="793"/>
      <c r="Q21" s="793"/>
      <c r="R21" s="793"/>
      <c r="S21" s="793"/>
      <c r="T21" s="793"/>
      <c r="U21" s="793"/>
      <c r="V21" s="793"/>
      <c r="W21" s="793"/>
      <c r="X21" s="793"/>
      <c r="Y21" s="793"/>
      <c r="Z21" s="793"/>
      <c r="AA21" s="793"/>
      <c r="AB21" s="793"/>
      <c r="AC21" s="793"/>
      <c r="AD21" s="793"/>
      <c r="AE21" s="793"/>
      <c r="AF21" s="793"/>
      <c r="AG21" s="793"/>
      <c r="AH21" s="794"/>
    </row>
    <row r="22" spans="3:39" ht="30" customHeight="1">
      <c r="C22" s="779"/>
      <c r="D22" s="787" t="s">
        <v>47</v>
      </c>
      <c r="E22" s="785" t="s">
        <v>49</v>
      </c>
      <c r="F22" s="785"/>
      <c r="G22" s="785"/>
      <c r="H22" s="785"/>
      <c r="I22" s="785"/>
      <c r="J22" s="785"/>
      <c r="K22" s="785"/>
      <c r="L22" s="324" t="s">
        <v>40</v>
      </c>
      <c r="M22" s="781" t="s">
        <v>50</v>
      </c>
      <c r="N22" s="781"/>
      <c r="O22" s="781"/>
      <c r="P22" s="781"/>
      <c r="Q22" s="781"/>
      <c r="R22" s="781"/>
      <c r="S22" s="781"/>
      <c r="T22" s="781"/>
      <c r="U22" s="781"/>
      <c r="V22" s="781"/>
      <c r="W22" s="781"/>
      <c r="X22" s="781"/>
      <c r="Y22" s="781"/>
      <c r="Z22" s="781"/>
      <c r="AA22" s="781"/>
      <c r="AB22" s="781"/>
      <c r="AC22" s="781"/>
      <c r="AD22" s="781"/>
      <c r="AE22" s="781"/>
      <c r="AF22" s="781"/>
      <c r="AG22" s="781"/>
      <c r="AH22" s="782"/>
    </row>
    <row r="23" spans="3:39" ht="18" customHeight="1">
      <c r="C23" s="779"/>
      <c r="D23" s="787"/>
      <c r="E23" s="785"/>
      <c r="F23" s="785"/>
      <c r="G23" s="785"/>
      <c r="H23" s="785"/>
      <c r="I23" s="785"/>
      <c r="J23" s="785"/>
      <c r="K23" s="785"/>
      <c r="L23" s="795" t="s">
        <v>41</v>
      </c>
      <c r="M23" s="760" t="s">
        <v>42</v>
      </c>
      <c r="N23" s="761"/>
      <c r="O23" s="761"/>
      <c r="P23" s="761"/>
      <c r="Q23" s="761"/>
      <c r="R23" s="761"/>
      <c r="S23" s="761"/>
      <c r="T23" s="761"/>
      <c r="U23" s="761"/>
      <c r="V23" s="761"/>
      <c r="W23" s="761"/>
      <c r="X23" s="761"/>
      <c r="Y23" s="761"/>
      <c r="Z23" s="761"/>
      <c r="AA23" s="761"/>
      <c r="AB23" s="761"/>
      <c r="AC23" s="761"/>
      <c r="AD23" s="761"/>
      <c r="AE23" s="761"/>
      <c r="AF23" s="761"/>
      <c r="AG23" s="761"/>
      <c r="AH23" s="762"/>
    </row>
    <row r="24" spans="3:39" ht="47.25" customHeight="1" thickBot="1">
      <c r="C24" s="780"/>
      <c r="D24" s="788"/>
      <c r="E24" s="786"/>
      <c r="F24" s="786"/>
      <c r="G24" s="786"/>
      <c r="H24" s="786"/>
      <c r="I24" s="786"/>
      <c r="J24" s="786"/>
      <c r="K24" s="786"/>
      <c r="L24" s="796"/>
      <c r="M24" s="783"/>
      <c r="N24" s="783"/>
      <c r="O24" s="783"/>
      <c r="P24" s="783"/>
      <c r="Q24" s="783"/>
      <c r="R24" s="783"/>
      <c r="S24" s="783"/>
      <c r="T24" s="783"/>
      <c r="U24" s="783"/>
      <c r="V24" s="783"/>
      <c r="W24" s="783"/>
      <c r="X24" s="783"/>
      <c r="Y24" s="783"/>
      <c r="Z24" s="783"/>
      <c r="AA24" s="783"/>
      <c r="AB24" s="783"/>
      <c r="AC24" s="783"/>
      <c r="AD24" s="783"/>
      <c r="AE24" s="783"/>
      <c r="AF24" s="783"/>
      <c r="AG24" s="783"/>
      <c r="AH24" s="784"/>
    </row>
    <row r="25" spans="3:39" ht="18" customHeight="1">
      <c r="C25" s="1" t="s">
        <v>209</v>
      </c>
    </row>
    <row r="27" spans="3:39" ht="18" customHeight="1">
      <c r="Q27" s="771" t="s">
        <v>208</v>
      </c>
      <c r="R27" s="771"/>
      <c r="S27" s="771"/>
      <c r="T27" s="771"/>
      <c r="U27" s="771"/>
      <c r="V27" s="771"/>
      <c r="W27" s="771"/>
      <c r="X27" s="771"/>
      <c r="Y27" s="763"/>
      <c r="Z27" s="764"/>
      <c r="AA27" s="764"/>
      <c r="AB27" s="764"/>
      <c r="AC27" s="764"/>
      <c r="AD27" s="764"/>
      <c r="AE27" s="764"/>
      <c r="AF27" s="764"/>
      <c r="AG27" s="764"/>
      <c r="AH27" s="764"/>
    </row>
    <row r="28" spans="3:39" ht="18" customHeight="1">
      <c r="S28" s="758" t="s">
        <v>19</v>
      </c>
      <c r="T28" s="758"/>
      <c r="U28" s="758"/>
      <c r="V28" s="758"/>
      <c r="W28" s="758"/>
      <c r="X28" s="758"/>
      <c r="Y28" s="759"/>
      <c r="Z28" s="759"/>
      <c r="AA28" s="759"/>
      <c r="AB28" s="759"/>
      <c r="AC28" s="759"/>
      <c r="AD28" s="759"/>
      <c r="AE28" s="759"/>
      <c r="AF28" s="759"/>
      <c r="AG28" s="759"/>
      <c r="AH28" s="759"/>
    </row>
    <row r="29" spans="3:39" ht="18" customHeight="1">
      <c r="S29" s="758" t="s">
        <v>20</v>
      </c>
      <c r="T29" s="758"/>
      <c r="U29" s="758"/>
      <c r="V29" s="758"/>
      <c r="W29" s="758"/>
      <c r="X29" s="758"/>
      <c r="Y29" s="759"/>
      <c r="Z29" s="759"/>
      <c r="AA29" s="759"/>
      <c r="AB29" s="759"/>
      <c r="AC29" s="759"/>
      <c r="AD29" s="759"/>
      <c r="AE29" s="759"/>
      <c r="AF29" s="759"/>
      <c r="AG29" s="759"/>
      <c r="AH29" s="759"/>
    </row>
  </sheetData>
  <sheetProtection algorithmName="SHA-512" hashValue="iCO/IjgRnwF9IvwzsqTZGlHawFXtyVoxwOug4zc97fQ4miflVMb22Cp4l7OiPC9qDXDv09KqUDrw20ZRMJFIFQ==" saltValue="4CtEmir6f2OFUo9dO7qN7w==" spinCount="100000" sheet="1"/>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4"/>
  <dataValidations count="1">
    <dataValidation type="list" allowBlank="1" showInputMessage="1" showErrorMessage="1" sqref="AB20:AH20 AB16:AH16">
      <formula1>$AM$18:$AM$20</formula1>
    </dataValidation>
  </dataValidations>
  <printOptions horizontalCentered="1"/>
  <pageMargins left="0.59055118110236227" right="0.59055118110236227" top="0.98425196850393704" bottom="0.98425196850393704" header="0.51181102362204722" footer="0.51181102362204722"/>
  <pageSetup paperSize="9" scale="89" orientation="portrait" horizontalDpi="300" verticalDpi="300" r:id="rId1"/>
  <headerFooter alignWithMargins="0"/>
  <rowBreaks count="1" manualBreakCount="1">
    <brk id="29" max="3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5"/>
  <sheetViews>
    <sheetView view="pageBreakPreview" topLeftCell="A31" zoomScale="115" zoomScaleNormal="85" zoomScaleSheetLayoutView="115" workbookViewId="0">
      <selection activeCell="N43" sqref="N43:AB43"/>
    </sheetView>
  </sheetViews>
  <sheetFormatPr defaultColWidth="9" defaultRowHeight="13.5"/>
  <cols>
    <col min="1" max="1" width="5.625" style="91" customWidth="1"/>
    <col min="2" max="4" width="3.125" style="91" customWidth="1"/>
    <col min="5" max="6" width="3.25" style="91" customWidth="1"/>
    <col min="7" max="9" width="3.75" style="91" customWidth="1"/>
    <col min="10" max="13" width="3.25" style="91" customWidth="1"/>
    <col min="14" max="16" width="2.875" style="91" customWidth="1"/>
    <col min="17" max="18" width="3" style="91" customWidth="1"/>
    <col min="19" max="19" width="4.625" style="91" customWidth="1"/>
    <col min="20" max="21" width="3" style="91" customWidth="1"/>
    <col min="22" max="22" width="4.625" style="91" customWidth="1"/>
    <col min="23" max="24" width="3" style="91" customWidth="1"/>
    <col min="25" max="28" width="2.875" style="91" customWidth="1"/>
    <col min="29" max="29" width="2.625" style="91" customWidth="1"/>
    <col min="30" max="32" width="2.875" style="91" customWidth="1"/>
    <col min="33" max="34" width="3" style="91" customWidth="1"/>
    <col min="35" max="35" width="4.625" style="91" customWidth="1"/>
    <col min="36" max="37" width="3" style="91" customWidth="1"/>
    <col min="38" max="38" width="4.625" style="91" customWidth="1"/>
    <col min="39" max="40" width="3" style="91" customWidth="1"/>
    <col min="41" max="44" width="2.875" style="91" customWidth="1"/>
    <col min="45" max="45" width="2.625" style="91" customWidth="1"/>
    <col min="46" max="16384" width="9" style="91"/>
  </cols>
  <sheetData>
    <row r="1" spans="1:45" ht="20.25" customHeight="1" thickBot="1">
      <c r="A1" s="489" t="s">
        <v>583</v>
      </c>
      <c r="B1" s="490"/>
    </row>
    <row r="2" spans="1:45" ht="20.25" customHeight="1" thickBot="1">
      <c r="A2" s="489"/>
      <c r="B2" s="490"/>
      <c r="AD2" s="1506" t="s">
        <v>373</v>
      </c>
      <c r="AE2" s="1504"/>
      <c r="AF2" s="1504"/>
      <c r="AG2" s="1504"/>
      <c r="AH2" s="1505"/>
      <c r="AI2" s="1506">
        <f>【様式７】実績報告書Ⅱ!V5</f>
        <v>0</v>
      </c>
      <c r="AJ2" s="1504"/>
      <c r="AK2" s="1504"/>
      <c r="AL2" s="1504"/>
      <c r="AM2" s="1504"/>
      <c r="AN2" s="1504"/>
      <c r="AO2" s="1504"/>
      <c r="AP2" s="1504"/>
      <c r="AQ2" s="1504"/>
      <c r="AR2" s="1504"/>
      <c r="AS2" s="1505"/>
    </row>
    <row r="3" spans="1:45" ht="30" customHeight="1">
      <c r="A3" s="101" t="s">
        <v>375</v>
      </c>
      <c r="B3" s="491"/>
    </row>
    <row r="4" spans="1:45" ht="34.5" customHeight="1" thickBot="1">
      <c r="A4" s="1507" t="s">
        <v>321</v>
      </c>
      <c r="B4" s="1507"/>
      <c r="C4" s="1508"/>
      <c r="D4" s="1508"/>
      <c r="E4" s="1508"/>
      <c r="F4" s="1508"/>
      <c r="G4" s="1508"/>
      <c r="H4" s="1508"/>
      <c r="I4" s="1508"/>
      <c r="J4" s="1508"/>
      <c r="K4" s="1508"/>
      <c r="L4" s="1508"/>
      <c r="M4" s="1508"/>
      <c r="N4" s="1508"/>
      <c r="O4" s="1508"/>
      <c r="P4" s="1508"/>
      <c r="Q4" s="1508"/>
      <c r="R4" s="1508"/>
      <c r="S4" s="1508"/>
      <c r="T4" s="1508"/>
      <c r="U4" s="1508"/>
      <c r="V4" s="1508"/>
      <c r="W4" s="1508"/>
      <c r="X4" s="1508"/>
      <c r="Y4" s="1508"/>
      <c r="Z4" s="1508"/>
      <c r="AA4" s="1508"/>
      <c r="AB4" s="1508"/>
      <c r="AC4" s="1508"/>
      <c r="AD4" s="1509"/>
      <c r="AE4" s="1509"/>
      <c r="AF4" s="1509"/>
      <c r="AG4" s="1509"/>
      <c r="AH4" s="1509"/>
      <c r="AI4" s="1509"/>
      <c r="AJ4" s="1509"/>
      <c r="AK4" s="1509"/>
      <c r="AL4" s="1509"/>
      <c r="AM4" s="1509"/>
      <c r="AN4" s="1509"/>
      <c r="AO4" s="1509"/>
      <c r="AP4" s="1509"/>
      <c r="AQ4" s="1509"/>
      <c r="AR4" s="1509"/>
      <c r="AS4" s="1509"/>
    </row>
    <row r="5" spans="1:45" s="92" customFormat="1" ht="31.5" customHeight="1">
      <c r="A5" s="1459" t="s">
        <v>23</v>
      </c>
      <c r="B5" s="715" t="s">
        <v>90</v>
      </c>
      <c r="C5" s="710"/>
      <c r="D5" s="710"/>
      <c r="E5" s="710"/>
      <c r="F5" s="711"/>
      <c r="G5" s="715" t="s">
        <v>4</v>
      </c>
      <c r="H5" s="710"/>
      <c r="I5" s="711"/>
      <c r="J5" s="717" t="s">
        <v>108</v>
      </c>
      <c r="K5" s="695"/>
      <c r="L5" s="695"/>
      <c r="M5" s="696"/>
      <c r="N5" s="715" t="s">
        <v>293</v>
      </c>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21"/>
    </row>
    <row r="6" spans="1:45" s="92" customFormat="1" ht="31.5" customHeight="1" thickBot="1">
      <c r="A6" s="1460"/>
      <c r="B6" s="1461"/>
      <c r="C6" s="1462"/>
      <c r="D6" s="1462"/>
      <c r="E6" s="1462"/>
      <c r="F6" s="892"/>
      <c r="G6" s="1461"/>
      <c r="H6" s="1462"/>
      <c r="I6" s="892"/>
      <c r="J6" s="1463"/>
      <c r="K6" s="1464"/>
      <c r="L6" s="1464"/>
      <c r="M6" s="1465"/>
      <c r="N6" s="591"/>
      <c r="O6" s="592"/>
      <c r="P6" s="592"/>
      <c r="Q6" s="592"/>
      <c r="R6" s="592"/>
      <c r="S6" s="592"/>
      <c r="T6" s="592"/>
      <c r="U6" s="592"/>
      <c r="V6" s="592"/>
      <c r="W6" s="592"/>
      <c r="X6" s="592"/>
      <c r="Y6" s="592"/>
      <c r="Z6" s="592"/>
      <c r="AA6" s="592"/>
      <c r="AB6" s="592"/>
      <c r="AC6" s="592"/>
      <c r="AD6" s="927" t="s">
        <v>533</v>
      </c>
      <c r="AE6" s="1495"/>
      <c r="AF6" s="1495"/>
      <c r="AG6" s="1495"/>
      <c r="AH6" s="1495"/>
      <c r="AI6" s="1495"/>
      <c r="AJ6" s="1495"/>
      <c r="AK6" s="1495"/>
      <c r="AL6" s="1495"/>
      <c r="AM6" s="1495"/>
      <c r="AN6" s="1495"/>
      <c r="AO6" s="1495"/>
      <c r="AP6" s="1495"/>
      <c r="AQ6" s="1495"/>
      <c r="AR6" s="1495"/>
      <c r="AS6" s="1496"/>
    </row>
    <row r="7" spans="1:45" ht="26.1" customHeight="1">
      <c r="A7" s="506" t="s">
        <v>115</v>
      </c>
      <c r="B7" s="1688" t="s">
        <v>118</v>
      </c>
      <c r="C7" s="1689"/>
      <c r="D7" s="1689"/>
      <c r="E7" s="1689"/>
      <c r="F7" s="1689"/>
      <c r="G7" s="716" t="s">
        <v>87</v>
      </c>
      <c r="H7" s="713"/>
      <c r="I7" s="713"/>
      <c r="J7" s="716" t="s">
        <v>89</v>
      </c>
      <c r="K7" s="713"/>
      <c r="L7" s="713"/>
      <c r="M7" s="714"/>
      <c r="N7" s="1497">
        <v>40000</v>
      </c>
      <c r="O7" s="1498"/>
      <c r="P7" s="1498"/>
      <c r="Q7" s="119" t="s">
        <v>18</v>
      </c>
      <c r="R7" s="119" t="s">
        <v>143</v>
      </c>
      <c r="S7" s="248">
        <v>12</v>
      </c>
      <c r="T7" s="119" t="s">
        <v>110</v>
      </c>
      <c r="U7" s="119" t="s">
        <v>143</v>
      </c>
      <c r="V7" s="248">
        <v>2</v>
      </c>
      <c r="W7" s="119" t="s">
        <v>52</v>
      </c>
      <c r="X7" s="119" t="s">
        <v>142</v>
      </c>
      <c r="Y7" s="1498">
        <f>N7*S7*V7</f>
        <v>960000</v>
      </c>
      <c r="Z7" s="1498"/>
      <c r="AA7" s="1498"/>
      <c r="AB7" s="1498"/>
      <c r="AC7" s="507" t="s">
        <v>18</v>
      </c>
      <c r="AD7" s="1497">
        <v>2000</v>
      </c>
      <c r="AE7" s="1498"/>
      <c r="AF7" s="1498"/>
      <c r="AG7" s="119" t="s">
        <v>18</v>
      </c>
      <c r="AH7" s="119" t="s">
        <v>143</v>
      </c>
      <c r="AI7" s="248">
        <v>12</v>
      </c>
      <c r="AJ7" s="119" t="s">
        <v>110</v>
      </c>
      <c r="AK7" s="119" t="s">
        <v>143</v>
      </c>
      <c r="AL7" s="248">
        <v>2</v>
      </c>
      <c r="AM7" s="119" t="s">
        <v>52</v>
      </c>
      <c r="AN7" s="119" t="s">
        <v>142</v>
      </c>
      <c r="AO7" s="1498">
        <f>AD7*AI7*AL7</f>
        <v>48000</v>
      </c>
      <c r="AP7" s="1498"/>
      <c r="AQ7" s="1498"/>
      <c r="AR7" s="1498"/>
      <c r="AS7" s="145" t="s">
        <v>18</v>
      </c>
    </row>
    <row r="8" spans="1:45" ht="26.1" customHeight="1">
      <c r="A8" s="493" t="s">
        <v>114</v>
      </c>
      <c r="B8" s="953" t="s">
        <v>88</v>
      </c>
      <c r="C8" s="1466"/>
      <c r="D8" s="1466"/>
      <c r="E8" s="1466"/>
      <c r="F8" s="1466"/>
      <c r="G8" s="1467" t="s">
        <v>87</v>
      </c>
      <c r="H8" s="1468"/>
      <c r="I8" s="1468"/>
      <c r="J8" s="1467" t="s">
        <v>112</v>
      </c>
      <c r="K8" s="1468"/>
      <c r="L8" s="1468"/>
      <c r="M8" s="1469"/>
      <c r="N8" s="1470">
        <v>40000</v>
      </c>
      <c r="O8" s="1471"/>
      <c r="P8" s="1471"/>
      <c r="Q8" s="93" t="s">
        <v>18</v>
      </c>
      <c r="R8" s="93" t="s">
        <v>143</v>
      </c>
      <c r="S8" s="249">
        <v>12</v>
      </c>
      <c r="T8" s="93" t="s">
        <v>110</v>
      </c>
      <c r="U8" s="93" t="s">
        <v>143</v>
      </c>
      <c r="V8" s="249">
        <v>1</v>
      </c>
      <c r="W8" s="93" t="s">
        <v>52</v>
      </c>
      <c r="X8" s="93" t="s">
        <v>142</v>
      </c>
      <c r="Y8" s="1471">
        <f>N8*S8*V8</f>
        <v>480000</v>
      </c>
      <c r="Z8" s="1471"/>
      <c r="AA8" s="1471"/>
      <c r="AB8" s="1471"/>
      <c r="AC8" s="508" t="s">
        <v>18</v>
      </c>
      <c r="AD8" s="1470">
        <v>2000</v>
      </c>
      <c r="AE8" s="1471"/>
      <c r="AF8" s="1471"/>
      <c r="AG8" s="93" t="s">
        <v>18</v>
      </c>
      <c r="AH8" s="93" t="s">
        <v>143</v>
      </c>
      <c r="AI8" s="249">
        <v>12</v>
      </c>
      <c r="AJ8" s="93" t="s">
        <v>110</v>
      </c>
      <c r="AK8" s="93" t="s">
        <v>143</v>
      </c>
      <c r="AL8" s="249">
        <v>1</v>
      </c>
      <c r="AM8" s="93" t="s">
        <v>52</v>
      </c>
      <c r="AN8" s="93" t="s">
        <v>142</v>
      </c>
      <c r="AO8" s="1471">
        <f>AD8*AI8*AL8</f>
        <v>24000</v>
      </c>
      <c r="AP8" s="1471"/>
      <c r="AQ8" s="1471"/>
      <c r="AR8" s="1471"/>
      <c r="AS8" s="94" t="s">
        <v>18</v>
      </c>
    </row>
    <row r="9" spans="1:45" ht="26.1" customHeight="1">
      <c r="A9" s="493" t="s">
        <v>117</v>
      </c>
      <c r="B9" s="1473" t="s">
        <v>553</v>
      </c>
      <c r="C9" s="1474"/>
      <c r="D9" s="1474"/>
      <c r="E9" s="1474"/>
      <c r="F9" s="1475"/>
      <c r="G9" s="1476" t="s">
        <v>554</v>
      </c>
      <c r="H9" s="1477"/>
      <c r="I9" s="1478"/>
      <c r="J9" s="1467" t="s">
        <v>89</v>
      </c>
      <c r="K9" s="1468"/>
      <c r="L9" s="1468"/>
      <c r="M9" s="1469"/>
      <c r="N9" s="1470">
        <v>40000</v>
      </c>
      <c r="O9" s="1471"/>
      <c r="P9" s="1471"/>
      <c r="Q9" s="93" t="s">
        <v>18</v>
      </c>
      <c r="R9" s="93" t="s">
        <v>143</v>
      </c>
      <c r="S9" s="249">
        <v>12</v>
      </c>
      <c r="T9" s="93" t="s">
        <v>110</v>
      </c>
      <c r="U9" s="93" t="s">
        <v>143</v>
      </c>
      <c r="V9" s="249">
        <v>1</v>
      </c>
      <c r="W9" s="93" t="s">
        <v>52</v>
      </c>
      <c r="X9" s="93" t="s">
        <v>142</v>
      </c>
      <c r="Y9" s="1471">
        <f t="shared" ref="Y9" si="0">N9*S9*V9</f>
        <v>480000</v>
      </c>
      <c r="Z9" s="1471"/>
      <c r="AA9" s="1471"/>
      <c r="AB9" s="1471"/>
      <c r="AC9" s="508" t="s">
        <v>18</v>
      </c>
      <c r="AD9" s="1470">
        <v>2000</v>
      </c>
      <c r="AE9" s="1471"/>
      <c r="AF9" s="1471"/>
      <c r="AG9" s="93" t="s">
        <v>18</v>
      </c>
      <c r="AH9" s="93" t="s">
        <v>143</v>
      </c>
      <c r="AI9" s="249">
        <v>12</v>
      </c>
      <c r="AJ9" s="93" t="s">
        <v>110</v>
      </c>
      <c r="AK9" s="93" t="s">
        <v>143</v>
      </c>
      <c r="AL9" s="249">
        <v>1</v>
      </c>
      <c r="AM9" s="93" t="s">
        <v>52</v>
      </c>
      <c r="AN9" s="93" t="s">
        <v>142</v>
      </c>
      <c r="AO9" s="1471">
        <f t="shared" ref="AO9" si="1">AD9*AI9*AL9</f>
        <v>24000</v>
      </c>
      <c r="AP9" s="1471"/>
      <c r="AQ9" s="1471"/>
      <c r="AR9" s="1471"/>
      <c r="AS9" s="94" t="s">
        <v>18</v>
      </c>
    </row>
    <row r="10" spans="1:45" ht="26.1" customHeight="1">
      <c r="A10" s="493" t="s">
        <v>560</v>
      </c>
      <c r="B10" s="953" t="s">
        <v>116</v>
      </c>
      <c r="C10" s="1466"/>
      <c r="D10" s="1466"/>
      <c r="E10" s="1466"/>
      <c r="F10" s="1466"/>
      <c r="G10" s="1467" t="s">
        <v>87</v>
      </c>
      <c r="H10" s="1468"/>
      <c r="I10" s="1468"/>
      <c r="J10" s="1467" t="s">
        <v>89</v>
      </c>
      <c r="K10" s="1468"/>
      <c r="L10" s="1468"/>
      <c r="M10" s="1469"/>
      <c r="N10" s="1470">
        <v>40000</v>
      </c>
      <c r="O10" s="1471"/>
      <c r="P10" s="1471"/>
      <c r="Q10" s="93" t="s">
        <v>18</v>
      </c>
      <c r="R10" s="93" t="s">
        <v>143</v>
      </c>
      <c r="S10" s="249">
        <v>12</v>
      </c>
      <c r="T10" s="93" t="s">
        <v>110</v>
      </c>
      <c r="U10" s="93" t="s">
        <v>143</v>
      </c>
      <c r="V10" s="249">
        <v>1</v>
      </c>
      <c r="W10" s="93" t="s">
        <v>52</v>
      </c>
      <c r="X10" s="93" t="s">
        <v>142</v>
      </c>
      <c r="Y10" s="1471">
        <f t="shared" ref="Y10:Y11" si="2">N10*S10*V10</f>
        <v>480000</v>
      </c>
      <c r="Z10" s="1471"/>
      <c r="AA10" s="1471"/>
      <c r="AB10" s="1471"/>
      <c r="AC10" s="508" t="s">
        <v>18</v>
      </c>
      <c r="AD10" s="1470">
        <v>2000</v>
      </c>
      <c r="AE10" s="1471"/>
      <c r="AF10" s="1471"/>
      <c r="AG10" s="93" t="s">
        <v>18</v>
      </c>
      <c r="AH10" s="93" t="s">
        <v>143</v>
      </c>
      <c r="AI10" s="249">
        <v>12</v>
      </c>
      <c r="AJ10" s="93" t="s">
        <v>110</v>
      </c>
      <c r="AK10" s="93" t="s">
        <v>143</v>
      </c>
      <c r="AL10" s="249">
        <v>1</v>
      </c>
      <c r="AM10" s="93" t="s">
        <v>52</v>
      </c>
      <c r="AN10" s="93" t="s">
        <v>142</v>
      </c>
      <c r="AO10" s="1471">
        <f t="shared" ref="AO10:AO11" si="3">AD10*AI10*AL10</f>
        <v>24000</v>
      </c>
      <c r="AP10" s="1471"/>
      <c r="AQ10" s="1471"/>
      <c r="AR10" s="1471"/>
      <c r="AS10" s="94" t="s">
        <v>18</v>
      </c>
    </row>
    <row r="11" spans="1:45" ht="26.1" customHeight="1">
      <c r="A11" s="493" t="s">
        <v>561</v>
      </c>
      <c r="B11" s="953" t="s">
        <v>116</v>
      </c>
      <c r="C11" s="1466"/>
      <c r="D11" s="1466"/>
      <c r="E11" s="1466"/>
      <c r="F11" s="1466"/>
      <c r="G11" s="716" t="s">
        <v>111</v>
      </c>
      <c r="H11" s="713"/>
      <c r="I11" s="713"/>
      <c r="J11" s="1467" t="s">
        <v>89</v>
      </c>
      <c r="K11" s="1468"/>
      <c r="L11" s="1468"/>
      <c r="M11" s="1469"/>
      <c r="N11" s="1470">
        <v>30000</v>
      </c>
      <c r="O11" s="1471"/>
      <c r="P11" s="1471"/>
      <c r="Q11" s="93" t="s">
        <v>18</v>
      </c>
      <c r="R11" s="93" t="s">
        <v>143</v>
      </c>
      <c r="S11" s="249">
        <v>12</v>
      </c>
      <c r="T11" s="93" t="s">
        <v>110</v>
      </c>
      <c r="U11" s="93" t="s">
        <v>143</v>
      </c>
      <c r="V11" s="249">
        <v>1</v>
      </c>
      <c r="W11" s="93" t="s">
        <v>52</v>
      </c>
      <c r="X11" s="93" t="s">
        <v>142</v>
      </c>
      <c r="Y11" s="1471">
        <f t="shared" si="2"/>
        <v>360000</v>
      </c>
      <c r="Z11" s="1471"/>
      <c r="AA11" s="1471"/>
      <c r="AB11" s="1471"/>
      <c r="AC11" s="508" t="s">
        <v>18</v>
      </c>
      <c r="AD11" s="1470">
        <v>1000</v>
      </c>
      <c r="AE11" s="1471"/>
      <c r="AF11" s="1471"/>
      <c r="AG11" s="93" t="s">
        <v>18</v>
      </c>
      <c r="AH11" s="93" t="s">
        <v>143</v>
      </c>
      <c r="AI11" s="249">
        <v>12</v>
      </c>
      <c r="AJ11" s="93" t="s">
        <v>110</v>
      </c>
      <c r="AK11" s="93" t="s">
        <v>143</v>
      </c>
      <c r="AL11" s="249">
        <v>1</v>
      </c>
      <c r="AM11" s="93" t="s">
        <v>52</v>
      </c>
      <c r="AN11" s="93" t="s">
        <v>142</v>
      </c>
      <c r="AO11" s="1471">
        <f t="shared" si="3"/>
        <v>12000</v>
      </c>
      <c r="AP11" s="1471"/>
      <c r="AQ11" s="1471"/>
      <c r="AR11" s="1471"/>
      <c r="AS11" s="94" t="s">
        <v>18</v>
      </c>
    </row>
    <row r="12" spans="1:45" ht="26.1" customHeight="1">
      <c r="A12" s="493">
        <v>1</v>
      </c>
      <c r="B12" s="1479"/>
      <c r="C12" s="1636"/>
      <c r="D12" s="1636"/>
      <c r="E12" s="1636"/>
      <c r="F12" s="1636"/>
      <c r="G12" s="1481"/>
      <c r="H12" s="1482"/>
      <c r="I12" s="1482"/>
      <c r="J12" s="1481"/>
      <c r="K12" s="1482"/>
      <c r="L12" s="1482"/>
      <c r="M12" s="1483"/>
      <c r="N12" s="1484"/>
      <c r="O12" s="1485"/>
      <c r="P12" s="1485"/>
      <c r="Q12" s="93" t="s">
        <v>18</v>
      </c>
      <c r="R12" s="93" t="s">
        <v>143</v>
      </c>
      <c r="S12" s="247"/>
      <c r="T12" s="93" t="s">
        <v>110</v>
      </c>
      <c r="U12" s="93" t="s">
        <v>143</v>
      </c>
      <c r="V12" s="247"/>
      <c r="W12" s="93" t="s">
        <v>52</v>
      </c>
      <c r="X12" s="93" t="s">
        <v>142</v>
      </c>
      <c r="Y12" s="957">
        <f>N12*S12*V12</f>
        <v>0</v>
      </c>
      <c r="Z12" s="957"/>
      <c r="AA12" s="957"/>
      <c r="AB12" s="957"/>
      <c r="AC12" s="508" t="s">
        <v>18</v>
      </c>
      <c r="AD12" s="1484"/>
      <c r="AE12" s="1485"/>
      <c r="AF12" s="1485"/>
      <c r="AG12" s="93" t="s">
        <v>18</v>
      </c>
      <c r="AH12" s="93" t="s">
        <v>143</v>
      </c>
      <c r="AI12" s="247"/>
      <c r="AJ12" s="93" t="s">
        <v>110</v>
      </c>
      <c r="AK12" s="93" t="s">
        <v>143</v>
      </c>
      <c r="AL12" s="247"/>
      <c r="AM12" s="93" t="s">
        <v>52</v>
      </c>
      <c r="AN12" s="93" t="s">
        <v>142</v>
      </c>
      <c r="AO12" s="957">
        <f>AD12*AI12*AL12</f>
        <v>0</v>
      </c>
      <c r="AP12" s="957"/>
      <c r="AQ12" s="957"/>
      <c r="AR12" s="957"/>
      <c r="AS12" s="94" t="s">
        <v>18</v>
      </c>
    </row>
    <row r="13" spans="1:45" ht="26.1" customHeight="1">
      <c r="A13" s="493">
        <v>2</v>
      </c>
      <c r="B13" s="1479"/>
      <c r="C13" s="1636"/>
      <c r="D13" s="1636"/>
      <c r="E13" s="1636"/>
      <c r="F13" s="1636"/>
      <c r="G13" s="1481"/>
      <c r="H13" s="1482"/>
      <c r="I13" s="1482"/>
      <c r="J13" s="1481"/>
      <c r="K13" s="1482"/>
      <c r="L13" s="1482"/>
      <c r="M13" s="1483"/>
      <c r="N13" s="1484"/>
      <c r="O13" s="1485"/>
      <c r="P13" s="1485"/>
      <c r="Q13" s="93" t="s">
        <v>18</v>
      </c>
      <c r="R13" s="93" t="s">
        <v>143</v>
      </c>
      <c r="S13" s="247"/>
      <c r="T13" s="93" t="s">
        <v>110</v>
      </c>
      <c r="U13" s="93" t="s">
        <v>143</v>
      </c>
      <c r="V13" s="247"/>
      <c r="W13" s="93" t="s">
        <v>52</v>
      </c>
      <c r="X13" s="93" t="s">
        <v>142</v>
      </c>
      <c r="Y13" s="957">
        <f t="shared" ref="Y13:Y21" si="4">N13*S13*V13</f>
        <v>0</v>
      </c>
      <c r="Z13" s="957"/>
      <c r="AA13" s="957"/>
      <c r="AB13" s="957"/>
      <c r="AC13" s="508" t="s">
        <v>18</v>
      </c>
      <c r="AD13" s="1484"/>
      <c r="AE13" s="1485"/>
      <c r="AF13" s="1485"/>
      <c r="AG13" s="93" t="s">
        <v>18</v>
      </c>
      <c r="AH13" s="93" t="s">
        <v>143</v>
      </c>
      <c r="AI13" s="247"/>
      <c r="AJ13" s="93" t="s">
        <v>110</v>
      </c>
      <c r="AK13" s="93" t="s">
        <v>143</v>
      </c>
      <c r="AL13" s="247"/>
      <c r="AM13" s="93" t="s">
        <v>52</v>
      </c>
      <c r="AN13" s="93" t="s">
        <v>142</v>
      </c>
      <c r="AO13" s="957">
        <f t="shared" ref="AO13:AO15" si="5">AD13*AI13*AL13</f>
        <v>0</v>
      </c>
      <c r="AP13" s="957"/>
      <c r="AQ13" s="957"/>
      <c r="AR13" s="957"/>
      <c r="AS13" s="94" t="s">
        <v>18</v>
      </c>
    </row>
    <row r="14" spans="1:45" ht="26.1" customHeight="1">
      <c r="A14" s="493">
        <v>3</v>
      </c>
      <c r="B14" s="1479"/>
      <c r="C14" s="1636"/>
      <c r="D14" s="1636"/>
      <c r="E14" s="1636"/>
      <c r="F14" s="1636"/>
      <c r="G14" s="1481"/>
      <c r="H14" s="1482"/>
      <c r="I14" s="1482"/>
      <c r="J14" s="1481"/>
      <c r="K14" s="1482"/>
      <c r="L14" s="1482"/>
      <c r="M14" s="1483"/>
      <c r="N14" s="1484"/>
      <c r="O14" s="1485"/>
      <c r="P14" s="1485"/>
      <c r="Q14" s="93" t="s">
        <v>18</v>
      </c>
      <c r="R14" s="93" t="s">
        <v>143</v>
      </c>
      <c r="S14" s="247"/>
      <c r="T14" s="93" t="s">
        <v>110</v>
      </c>
      <c r="U14" s="93" t="s">
        <v>143</v>
      </c>
      <c r="V14" s="247"/>
      <c r="W14" s="93" t="s">
        <v>52</v>
      </c>
      <c r="X14" s="93" t="s">
        <v>142</v>
      </c>
      <c r="Y14" s="957">
        <f t="shared" si="4"/>
        <v>0</v>
      </c>
      <c r="Z14" s="957"/>
      <c r="AA14" s="957"/>
      <c r="AB14" s="957"/>
      <c r="AC14" s="508" t="s">
        <v>18</v>
      </c>
      <c r="AD14" s="1484"/>
      <c r="AE14" s="1485"/>
      <c r="AF14" s="1485"/>
      <c r="AG14" s="93" t="s">
        <v>18</v>
      </c>
      <c r="AH14" s="93" t="s">
        <v>143</v>
      </c>
      <c r="AI14" s="247"/>
      <c r="AJ14" s="93" t="s">
        <v>110</v>
      </c>
      <c r="AK14" s="93" t="s">
        <v>143</v>
      </c>
      <c r="AL14" s="247"/>
      <c r="AM14" s="93" t="s">
        <v>52</v>
      </c>
      <c r="AN14" s="93" t="s">
        <v>142</v>
      </c>
      <c r="AO14" s="957">
        <f t="shared" si="5"/>
        <v>0</v>
      </c>
      <c r="AP14" s="957"/>
      <c r="AQ14" s="957"/>
      <c r="AR14" s="957"/>
      <c r="AS14" s="94" t="s">
        <v>18</v>
      </c>
    </row>
    <row r="15" spans="1:45" ht="26.1" customHeight="1">
      <c r="A15" s="493">
        <v>4</v>
      </c>
      <c r="B15" s="1479"/>
      <c r="C15" s="1636"/>
      <c r="D15" s="1636"/>
      <c r="E15" s="1636"/>
      <c r="F15" s="1636"/>
      <c r="G15" s="1481"/>
      <c r="H15" s="1482"/>
      <c r="I15" s="1482"/>
      <c r="J15" s="1481"/>
      <c r="K15" s="1482"/>
      <c r="L15" s="1482"/>
      <c r="M15" s="1483"/>
      <c r="N15" s="1484"/>
      <c r="O15" s="1485"/>
      <c r="P15" s="1485"/>
      <c r="Q15" s="93" t="s">
        <v>18</v>
      </c>
      <c r="R15" s="93" t="s">
        <v>143</v>
      </c>
      <c r="S15" s="247"/>
      <c r="T15" s="93" t="s">
        <v>110</v>
      </c>
      <c r="U15" s="93" t="s">
        <v>143</v>
      </c>
      <c r="V15" s="247"/>
      <c r="W15" s="93" t="s">
        <v>52</v>
      </c>
      <c r="X15" s="93" t="s">
        <v>142</v>
      </c>
      <c r="Y15" s="957">
        <f t="shared" si="4"/>
        <v>0</v>
      </c>
      <c r="Z15" s="957"/>
      <c r="AA15" s="957"/>
      <c r="AB15" s="957"/>
      <c r="AC15" s="508" t="s">
        <v>18</v>
      </c>
      <c r="AD15" s="1484"/>
      <c r="AE15" s="1485"/>
      <c r="AF15" s="1485"/>
      <c r="AG15" s="93" t="s">
        <v>18</v>
      </c>
      <c r="AH15" s="93" t="s">
        <v>143</v>
      </c>
      <c r="AI15" s="247"/>
      <c r="AJ15" s="93" t="s">
        <v>110</v>
      </c>
      <c r="AK15" s="93" t="s">
        <v>143</v>
      </c>
      <c r="AL15" s="247"/>
      <c r="AM15" s="93" t="s">
        <v>52</v>
      </c>
      <c r="AN15" s="93" t="s">
        <v>142</v>
      </c>
      <c r="AO15" s="957">
        <f t="shared" si="5"/>
        <v>0</v>
      </c>
      <c r="AP15" s="957"/>
      <c r="AQ15" s="957"/>
      <c r="AR15" s="957"/>
      <c r="AS15" s="94" t="s">
        <v>18</v>
      </c>
    </row>
    <row r="16" spans="1:45" ht="26.1" customHeight="1">
      <c r="A16" s="494">
        <v>5</v>
      </c>
      <c r="B16" s="1479"/>
      <c r="C16" s="1636"/>
      <c r="D16" s="1636"/>
      <c r="E16" s="1636"/>
      <c r="F16" s="1636"/>
      <c r="G16" s="1481"/>
      <c r="H16" s="1482"/>
      <c r="I16" s="1482"/>
      <c r="J16" s="1481"/>
      <c r="K16" s="1482"/>
      <c r="L16" s="1482"/>
      <c r="M16" s="1483"/>
      <c r="N16" s="1484"/>
      <c r="O16" s="1485"/>
      <c r="P16" s="1485"/>
      <c r="Q16" s="93" t="s">
        <v>18</v>
      </c>
      <c r="R16" s="93" t="s">
        <v>143</v>
      </c>
      <c r="S16" s="247"/>
      <c r="T16" s="93" t="s">
        <v>110</v>
      </c>
      <c r="U16" s="93" t="s">
        <v>143</v>
      </c>
      <c r="V16" s="247"/>
      <c r="W16" s="93" t="s">
        <v>52</v>
      </c>
      <c r="X16" s="93" t="s">
        <v>142</v>
      </c>
      <c r="Y16" s="957">
        <f>N16*S16*V16</f>
        <v>0</v>
      </c>
      <c r="Z16" s="957"/>
      <c r="AA16" s="957"/>
      <c r="AB16" s="957"/>
      <c r="AC16" s="508" t="s">
        <v>18</v>
      </c>
      <c r="AD16" s="1484"/>
      <c r="AE16" s="1485"/>
      <c r="AF16" s="1485"/>
      <c r="AG16" s="93" t="s">
        <v>18</v>
      </c>
      <c r="AH16" s="93" t="s">
        <v>143</v>
      </c>
      <c r="AI16" s="247"/>
      <c r="AJ16" s="93" t="s">
        <v>110</v>
      </c>
      <c r="AK16" s="93" t="s">
        <v>143</v>
      </c>
      <c r="AL16" s="247"/>
      <c r="AM16" s="93" t="s">
        <v>52</v>
      </c>
      <c r="AN16" s="93" t="s">
        <v>142</v>
      </c>
      <c r="AO16" s="957">
        <f>AD16*AI16*AL16</f>
        <v>0</v>
      </c>
      <c r="AP16" s="957"/>
      <c r="AQ16" s="957"/>
      <c r="AR16" s="957"/>
      <c r="AS16" s="94" t="s">
        <v>18</v>
      </c>
    </row>
    <row r="17" spans="1:45" ht="26.1" customHeight="1">
      <c r="A17" s="494">
        <v>6</v>
      </c>
      <c r="B17" s="1479"/>
      <c r="C17" s="1636"/>
      <c r="D17" s="1636"/>
      <c r="E17" s="1636"/>
      <c r="F17" s="1636"/>
      <c r="G17" s="1481"/>
      <c r="H17" s="1482"/>
      <c r="I17" s="1482"/>
      <c r="J17" s="1481"/>
      <c r="K17" s="1482"/>
      <c r="L17" s="1482"/>
      <c r="M17" s="1483"/>
      <c r="N17" s="1484"/>
      <c r="O17" s="1485"/>
      <c r="P17" s="1485"/>
      <c r="Q17" s="93" t="s">
        <v>18</v>
      </c>
      <c r="R17" s="93" t="s">
        <v>143</v>
      </c>
      <c r="S17" s="247"/>
      <c r="T17" s="93" t="s">
        <v>110</v>
      </c>
      <c r="U17" s="93" t="s">
        <v>143</v>
      </c>
      <c r="V17" s="247"/>
      <c r="W17" s="93" t="s">
        <v>52</v>
      </c>
      <c r="X17" s="93" t="s">
        <v>142</v>
      </c>
      <c r="Y17" s="957">
        <f t="shared" si="4"/>
        <v>0</v>
      </c>
      <c r="Z17" s="957"/>
      <c r="AA17" s="957"/>
      <c r="AB17" s="957"/>
      <c r="AC17" s="508" t="s">
        <v>18</v>
      </c>
      <c r="AD17" s="1484"/>
      <c r="AE17" s="1485"/>
      <c r="AF17" s="1485"/>
      <c r="AG17" s="93" t="s">
        <v>18</v>
      </c>
      <c r="AH17" s="93" t="s">
        <v>143</v>
      </c>
      <c r="AI17" s="247"/>
      <c r="AJ17" s="93" t="s">
        <v>110</v>
      </c>
      <c r="AK17" s="93" t="s">
        <v>143</v>
      </c>
      <c r="AL17" s="247"/>
      <c r="AM17" s="93" t="s">
        <v>52</v>
      </c>
      <c r="AN17" s="93" t="s">
        <v>142</v>
      </c>
      <c r="AO17" s="957">
        <f t="shared" ref="AO17:AO21" si="6">AD17*AI17*AL17</f>
        <v>0</v>
      </c>
      <c r="AP17" s="957"/>
      <c r="AQ17" s="957"/>
      <c r="AR17" s="957"/>
      <c r="AS17" s="94" t="s">
        <v>18</v>
      </c>
    </row>
    <row r="18" spans="1:45" ht="26.1" customHeight="1">
      <c r="A18" s="494">
        <v>7</v>
      </c>
      <c r="B18" s="1479"/>
      <c r="C18" s="1636"/>
      <c r="D18" s="1636"/>
      <c r="E18" s="1636"/>
      <c r="F18" s="1636"/>
      <c r="G18" s="1481"/>
      <c r="H18" s="1482"/>
      <c r="I18" s="1482"/>
      <c r="J18" s="1481"/>
      <c r="K18" s="1482"/>
      <c r="L18" s="1482"/>
      <c r="M18" s="1483"/>
      <c r="N18" s="1484"/>
      <c r="O18" s="1485"/>
      <c r="P18" s="1485"/>
      <c r="Q18" s="93" t="s">
        <v>18</v>
      </c>
      <c r="R18" s="93" t="s">
        <v>143</v>
      </c>
      <c r="S18" s="247"/>
      <c r="T18" s="93" t="s">
        <v>110</v>
      </c>
      <c r="U18" s="93" t="s">
        <v>143</v>
      </c>
      <c r="V18" s="247"/>
      <c r="W18" s="93" t="s">
        <v>52</v>
      </c>
      <c r="X18" s="93" t="s">
        <v>142</v>
      </c>
      <c r="Y18" s="957">
        <f t="shared" si="4"/>
        <v>0</v>
      </c>
      <c r="Z18" s="957"/>
      <c r="AA18" s="957"/>
      <c r="AB18" s="957"/>
      <c r="AC18" s="508" t="s">
        <v>18</v>
      </c>
      <c r="AD18" s="1484"/>
      <c r="AE18" s="1485"/>
      <c r="AF18" s="1485"/>
      <c r="AG18" s="93" t="s">
        <v>18</v>
      </c>
      <c r="AH18" s="93" t="s">
        <v>143</v>
      </c>
      <c r="AI18" s="247"/>
      <c r="AJ18" s="93" t="s">
        <v>110</v>
      </c>
      <c r="AK18" s="93" t="s">
        <v>143</v>
      </c>
      <c r="AL18" s="247"/>
      <c r="AM18" s="93" t="s">
        <v>52</v>
      </c>
      <c r="AN18" s="93" t="s">
        <v>142</v>
      </c>
      <c r="AO18" s="957">
        <f t="shared" si="6"/>
        <v>0</v>
      </c>
      <c r="AP18" s="957"/>
      <c r="AQ18" s="957"/>
      <c r="AR18" s="957"/>
      <c r="AS18" s="94" t="s">
        <v>18</v>
      </c>
    </row>
    <row r="19" spans="1:45" ht="26.1" customHeight="1">
      <c r="A19" s="494">
        <v>8</v>
      </c>
      <c r="B19" s="1479"/>
      <c r="C19" s="1636"/>
      <c r="D19" s="1636"/>
      <c r="E19" s="1636"/>
      <c r="F19" s="1636"/>
      <c r="G19" s="1481"/>
      <c r="H19" s="1482"/>
      <c r="I19" s="1482"/>
      <c r="J19" s="1481"/>
      <c r="K19" s="1482"/>
      <c r="L19" s="1482"/>
      <c r="M19" s="1483"/>
      <c r="N19" s="1484"/>
      <c r="O19" s="1485"/>
      <c r="P19" s="1485"/>
      <c r="Q19" s="93" t="s">
        <v>18</v>
      </c>
      <c r="R19" s="93" t="s">
        <v>143</v>
      </c>
      <c r="S19" s="247"/>
      <c r="T19" s="93" t="s">
        <v>110</v>
      </c>
      <c r="U19" s="93" t="s">
        <v>143</v>
      </c>
      <c r="V19" s="247"/>
      <c r="W19" s="93" t="s">
        <v>52</v>
      </c>
      <c r="X19" s="93" t="s">
        <v>142</v>
      </c>
      <c r="Y19" s="957">
        <f t="shared" si="4"/>
        <v>0</v>
      </c>
      <c r="Z19" s="957"/>
      <c r="AA19" s="957"/>
      <c r="AB19" s="957"/>
      <c r="AC19" s="508" t="s">
        <v>18</v>
      </c>
      <c r="AD19" s="1484"/>
      <c r="AE19" s="1485"/>
      <c r="AF19" s="1485"/>
      <c r="AG19" s="93" t="s">
        <v>18</v>
      </c>
      <c r="AH19" s="93" t="s">
        <v>143</v>
      </c>
      <c r="AI19" s="247"/>
      <c r="AJ19" s="93" t="s">
        <v>110</v>
      </c>
      <c r="AK19" s="93" t="s">
        <v>143</v>
      </c>
      <c r="AL19" s="247"/>
      <c r="AM19" s="93" t="s">
        <v>52</v>
      </c>
      <c r="AN19" s="93" t="s">
        <v>142</v>
      </c>
      <c r="AO19" s="957">
        <f t="shared" si="6"/>
        <v>0</v>
      </c>
      <c r="AP19" s="957"/>
      <c r="AQ19" s="957"/>
      <c r="AR19" s="957"/>
      <c r="AS19" s="94" t="s">
        <v>18</v>
      </c>
    </row>
    <row r="20" spans="1:45" ht="26.1" customHeight="1">
      <c r="A20" s="494">
        <v>9</v>
      </c>
      <c r="B20" s="1479"/>
      <c r="C20" s="1636"/>
      <c r="D20" s="1636"/>
      <c r="E20" s="1636"/>
      <c r="F20" s="1636"/>
      <c r="G20" s="1481"/>
      <c r="H20" s="1482"/>
      <c r="I20" s="1482"/>
      <c r="J20" s="1481"/>
      <c r="K20" s="1482"/>
      <c r="L20" s="1482"/>
      <c r="M20" s="1483"/>
      <c r="N20" s="1484"/>
      <c r="O20" s="1485"/>
      <c r="P20" s="1485"/>
      <c r="Q20" s="93" t="s">
        <v>18</v>
      </c>
      <c r="R20" s="93" t="s">
        <v>143</v>
      </c>
      <c r="S20" s="247"/>
      <c r="T20" s="93" t="s">
        <v>110</v>
      </c>
      <c r="U20" s="93" t="s">
        <v>143</v>
      </c>
      <c r="V20" s="247"/>
      <c r="W20" s="93" t="s">
        <v>52</v>
      </c>
      <c r="X20" s="93" t="s">
        <v>142</v>
      </c>
      <c r="Y20" s="957">
        <f t="shared" si="4"/>
        <v>0</v>
      </c>
      <c r="Z20" s="957"/>
      <c r="AA20" s="957"/>
      <c r="AB20" s="957"/>
      <c r="AC20" s="508" t="s">
        <v>18</v>
      </c>
      <c r="AD20" s="1484"/>
      <c r="AE20" s="1485"/>
      <c r="AF20" s="1485"/>
      <c r="AG20" s="93" t="s">
        <v>18</v>
      </c>
      <c r="AH20" s="93" t="s">
        <v>143</v>
      </c>
      <c r="AI20" s="247"/>
      <c r="AJ20" s="93" t="s">
        <v>110</v>
      </c>
      <c r="AK20" s="93" t="s">
        <v>143</v>
      </c>
      <c r="AL20" s="247"/>
      <c r="AM20" s="93" t="s">
        <v>52</v>
      </c>
      <c r="AN20" s="93" t="s">
        <v>142</v>
      </c>
      <c r="AO20" s="957">
        <f t="shared" si="6"/>
        <v>0</v>
      </c>
      <c r="AP20" s="957"/>
      <c r="AQ20" s="957"/>
      <c r="AR20" s="957"/>
      <c r="AS20" s="94" t="s">
        <v>18</v>
      </c>
    </row>
    <row r="21" spans="1:45" ht="26.1" customHeight="1" thickBot="1">
      <c r="A21" s="494">
        <v>10</v>
      </c>
      <c r="B21" s="1479"/>
      <c r="C21" s="1636"/>
      <c r="D21" s="1636"/>
      <c r="E21" s="1636"/>
      <c r="F21" s="1636"/>
      <c r="G21" s="1481"/>
      <c r="H21" s="1482"/>
      <c r="I21" s="1482"/>
      <c r="J21" s="1481"/>
      <c r="K21" s="1482"/>
      <c r="L21" s="1482"/>
      <c r="M21" s="1483"/>
      <c r="N21" s="1484"/>
      <c r="O21" s="1485"/>
      <c r="P21" s="1485"/>
      <c r="Q21" s="93" t="s">
        <v>18</v>
      </c>
      <c r="R21" s="93" t="s">
        <v>143</v>
      </c>
      <c r="S21" s="247"/>
      <c r="T21" s="93" t="s">
        <v>110</v>
      </c>
      <c r="U21" s="93" t="s">
        <v>143</v>
      </c>
      <c r="V21" s="247"/>
      <c r="W21" s="93" t="s">
        <v>52</v>
      </c>
      <c r="X21" s="93" t="s">
        <v>142</v>
      </c>
      <c r="Y21" s="1486">
        <f t="shared" si="4"/>
        <v>0</v>
      </c>
      <c r="Z21" s="1486"/>
      <c r="AA21" s="1486"/>
      <c r="AB21" s="1486"/>
      <c r="AC21" s="508" t="s">
        <v>18</v>
      </c>
      <c r="AD21" s="1484"/>
      <c r="AE21" s="1485"/>
      <c r="AF21" s="1485"/>
      <c r="AG21" s="93" t="s">
        <v>18</v>
      </c>
      <c r="AH21" s="93" t="s">
        <v>143</v>
      </c>
      <c r="AI21" s="247"/>
      <c r="AJ21" s="93" t="s">
        <v>110</v>
      </c>
      <c r="AK21" s="93" t="s">
        <v>143</v>
      </c>
      <c r="AL21" s="247"/>
      <c r="AM21" s="93" t="s">
        <v>52</v>
      </c>
      <c r="AN21" s="93" t="s">
        <v>142</v>
      </c>
      <c r="AO21" s="1486">
        <f t="shared" si="6"/>
        <v>0</v>
      </c>
      <c r="AP21" s="1486"/>
      <c r="AQ21" s="1486"/>
      <c r="AR21" s="1486"/>
      <c r="AS21" s="94" t="s">
        <v>18</v>
      </c>
    </row>
    <row r="22" spans="1:45" s="95" customFormat="1" ht="26.1" customHeight="1" thickBot="1">
      <c r="A22" s="1536" t="s">
        <v>487</v>
      </c>
      <c r="B22" s="1537"/>
      <c r="C22" s="1537"/>
      <c r="D22" s="1537"/>
      <c r="E22" s="1537"/>
      <c r="F22" s="1537"/>
      <c r="G22" s="1537"/>
      <c r="H22" s="1537"/>
      <c r="I22" s="1537"/>
      <c r="J22" s="1537"/>
      <c r="K22" s="1537"/>
      <c r="L22" s="1537"/>
      <c r="M22" s="1537"/>
      <c r="N22" s="1692">
        <f>SUM(Y12:AB21)</f>
        <v>0</v>
      </c>
      <c r="O22" s="1693"/>
      <c r="P22" s="1693"/>
      <c r="Q22" s="1693"/>
      <c r="R22" s="1693"/>
      <c r="S22" s="1693"/>
      <c r="T22" s="1693"/>
      <c r="U22" s="1693"/>
      <c r="V22" s="1693"/>
      <c r="W22" s="1693"/>
      <c r="X22" s="1693"/>
      <c r="Y22" s="1693"/>
      <c r="Z22" s="1693"/>
      <c r="AA22" s="1693"/>
      <c r="AB22" s="1693"/>
      <c r="AC22" s="509" t="s">
        <v>18</v>
      </c>
      <c r="AD22" s="1692">
        <f>SUM(AO12:AR21)</f>
        <v>0</v>
      </c>
      <c r="AE22" s="1693"/>
      <c r="AF22" s="1693"/>
      <c r="AG22" s="1693"/>
      <c r="AH22" s="1693"/>
      <c r="AI22" s="1693"/>
      <c r="AJ22" s="1693"/>
      <c r="AK22" s="1693"/>
      <c r="AL22" s="1693"/>
      <c r="AM22" s="1693"/>
      <c r="AN22" s="1693"/>
      <c r="AO22" s="1693"/>
      <c r="AP22" s="1693"/>
      <c r="AQ22" s="1693"/>
      <c r="AR22" s="1693"/>
      <c r="AS22" s="495" t="s">
        <v>18</v>
      </c>
    </row>
    <row r="23" spans="1:45" s="95" customFormat="1" ht="26.1" customHeight="1">
      <c r="A23" s="1454" t="s">
        <v>534</v>
      </c>
      <c r="B23" s="1455"/>
      <c r="C23" s="1455"/>
      <c r="D23" s="1455"/>
      <c r="E23" s="1455"/>
      <c r="F23" s="1455"/>
      <c r="G23" s="1455"/>
      <c r="H23" s="1455"/>
      <c r="I23" s="1455"/>
      <c r="J23" s="1455"/>
      <c r="K23" s="1455"/>
      <c r="L23" s="1455"/>
      <c r="M23" s="1456"/>
      <c r="N23" s="1450"/>
      <c r="O23" s="1451"/>
      <c r="P23" s="1451"/>
      <c r="Q23" s="1451"/>
      <c r="R23" s="1451"/>
      <c r="S23" s="1451"/>
      <c r="T23" s="1451"/>
      <c r="U23" s="1451"/>
      <c r="V23" s="1451"/>
      <c r="W23" s="1451"/>
      <c r="X23" s="1451"/>
      <c r="Y23" s="1451"/>
      <c r="Z23" s="1451"/>
      <c r="AA23" s="1451"/>
      <c r="AB23" s="1451"/>
      <c r="AC23" s="510" t="s">
        <v>18</v>
      </c>
      <c r="AD23" s="256"/>
      <c r="AE23" s="256"/>
      <c r="AF23" s="256"/>
      <c r="AG23" s="256"/>
      <c r="AH23" s="256"/>
      <c r="AI23" s="256"/>
      <c r="AJ23" s="256"/>
      <c r="AK23" s="256"/>
      <c r="AL23" s="256"/>
      <c r="AM23" s="256"/>
      <c r="AN23" s="256"/>
      <c r="AO23" s="256"/>
      <c r="AP23" s="256"/>
      <c r="AQ23" s="256"/>
      <c r="AR23" s="256"/>
      <c r="AS23" s="257"/>
    </row>
    <row r="24" spans="1:45" s="95" customFormat="1" ht="26.1" customHeight="1" thickBot="1">
      <c r="A24" s="1457" t="s">
        <v>479</v>
      </c>
      <c r="B24" s="1008"/>
      <c r="C24" s="1008"/>
      <c r="D24" s="1008"/>
      <c r="E24" s="1008"/>
      <c r="F24" s="1008"/>
      <c r="G24" s="1008"/>
      <c r="H24" s="1008"/>
      <c r="I24" s="1008"/>
      <c r="J24" s="1008"/>
      <c r="K24" s="1008"/>
      <c r="L24" s="1008"/>
      <c r="M24" s="1458"/>
      <c r="N24" s="1452">
        <f>N22+N23</f>
        <v>0</v>
      </c>
      <c r="O24" s="1453"/>
      <c r="P24" s="1453"/>
      <c r="Q24" s="1453"/>
      <c r="R24" s="1453"/>
      <c r="S24" s="1453"/>
      <c r="T24" s="1453"/>
      <c r="U24" s="1453"/>
      <c r="V24" s="1453"/>
      <c r="W24" s="1453"/>
      <c r="X24" s="1453"/>
      <c r="Y24" s="1453"/>
      <c r="Z24" s="1453"/>
      <c r="AA24" s="1453"/>
      <c r="AB24" s="1453"/>
      <c r="AC24" s="511" t="s">
        <v>18</v>
      </c>
      <c r="AD24" s="258"/>
      <c r="AE24" s="258"/>
      <c r="AF24" s="258"/>
      <c r="AG24" s="258"/>
      <c r="AH24" s="258"/>
      <c r="AI24" s="258"/>
      <c r="AJ24" s="258"/>
      <c r="AK24" s="258"/>
      <c r="AL24" s="258"/>
      <c r="AM24" s="258"/>
      <c r="AN24" s="258"/>
      <c r="AO24" s="258"/>
      <c r="AP24" s="258"/>
      <c r="AQ24" s="258"/>
      <c r="AR24" s="258"/>
      <c r="AS24" s="259"/>
    </row>
    <row r="25" spans="1:45" ht="30" customHeight="1">
      <c r="A25" s="1" t="s">
        <v>376</v>
      </c>
      <c r="B25" s="97"/>
      <c r="C25" s="97"/>
      <c r="D25" s="97"/>
      <c r="E25" s="97"/>
      <c r="F25" s="97"/>
    </row>
    <row r="26" spans="1:45" ht="34.5" customHeight="1" thickBot="1">
      <c r="A26" s="1507" t="s">
        <v>320</v>
      </c>
      <c r="B26" s="1507"/>
      <c r="C26" s="1508"/>
      <c r="D26" s="1508"/>
      <c r="E26" s="1508"/>
      <c r="F26" s="1508"/>
      <c r="G26" s="1508"/>
      <c r="H26" s="1508"/>
      <c r="I26" s="1508"/>
      <c r="J26" s="1508"/>
      <c r="K26" s="1508"/>
      <c r="L26" s="1508"/>
      <c r="M26" s="1508"/>
      <c r="N26" s="1508"/>
      <c r="O26" s="1508"/>
      <c r="P26" s="1508"/>
      <c r="Q26" s="1508"/>
      <c r="R26" s="1508"/>
      <c r="S26" s="1508"/>
      <c r="T26" s="1508"/>
      <c r="U26" s="1508"/>
      <c r="V26" s="1508"/>
      <c r="W26" s="1508"/>
      <c r="X26" s="1508"/>
      <c r="Y26" s="1508"/>
      <c r="Z26" s="1508"/>
      <c r="AA26" s="1508"/>
      <c r="AB26" s="1508"/>
      <c r="AC26" s="1508"/>
      <c r="AD26" s="1509"/>
      <c r="AE26" s="1509"/>
      <c r="AF26" s="1509"/>
      <c r="AG26" s="1509"/>
      <c r="AH26" s="1509"/>
      <c r="AI26" s="1509"/>
      <c r="AJ26" s="1509"/>
      <c r="AK26" s="1509"/>
      <c r="AL26" s="1509"/>
      <c r="AM26" s="1509"/>
      <c r="AN26" s="1509"/>
      <c r="AO26" s="1509"/>
      <c r="AP26" s="1509"/>
      <c r="AQ26" s="1509"/>
      <c r="AR26" s="1509"/>
      <c r="AS26" s="1509"/>
    </row>
    <row r="27" spans="1:45" s="97" customFormat="1" ht="31.5" customHeight="1">
      <c r="A27" s="1459" t="s">
        <v>23</v>
      </c>
      <c r="B27" s="715" t="s">
        <v>90</v>
      </c>
      <c r="C27" s="710"/>
      <c r="D27" s="710"/>
      <c r="E27" s="710"/>
      <c r="F27" s="711"/>
      <c r="G27" s="715" t="s">
        <v>4</v>
      </c>
      <c r="H27" s="710"/>
      <c r="I27" s="711"/>
      <c r="J27" s="717" t="s">
        <v>108</v>
      </c>
      <c r="K27" s="695"/>
      <c r="L27" s="695"/>
      <c r="M27" s="696"/>
      <c r="N27" s="715" t="s">
        <v>293</v>
      </c>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0"/>
      <c r="AS27" s="721"/>
    </row>
    <row r="28" spans="1:45" s="97" customFormat="1" ht="31.5" customHeight="1" thickBot="1">
      <c r="A28" s="1460"/>
      <c r="B28" s="1461"/>
      <c r="C28" s="1462"/>
      <c r="D28" s="1462"/>
      <c r="E28" s="1462"/>
      <c r="F28" s="892"/>
      <c r="G28" s="1461"/>
      <c r="H28" s="1462"/>
      <c r="I28" s="892"/>
      <c r="J28" s="1463"/>
      <c r="K28" s="1464"/>
      <c r="L28" s="1686"/>
      <c r="M28" s="1687"/>
      <c r="N28" s="512"/>
      <c r="O28" s="513"/>
      <c r="P28" s="513"/>
      <c r="Q28" s="513"/>
      <c r="R28" s="592"/>
      <c r="S28" s="592"/>
      <c r="T28" s="592"/>
      <c r="U28" s="592"/>
      <c r="V28" s="592"/>
      <c r="W28" s="592"/>
      <c r="X28" s="592"/>
      <c r="Y28" s="592"/>
      <c r="Z28" s="592"/>
      <c r="AA28" s="592"/>
      <c r="AB28" s="592"/>
      <c r="AC28" s="592"/>
      <c r="AD28" s="927" t="s">
        <v>533</v>
      </c>
      <c r="AE28" s="1495"/>
      <c r="AF28" s="1495"/>
      <c r="AG28" s="1495"/>
      <c r="AH28" s="1495"/>
      <c r="AI28" s="1495"/>
      <c r="AJ28" s="1495"/>
      <c r="AK28" s="1495"/>
      <c r="AL28" s="1495"/>
      <c r="AM28" s="1495"/>
      <c r="AN28" s="1495"/>
      <c r="AO28" s="1495"/>
      <c r="AP28" s="1495"/>
      <c r="AQ28" s="1495"/>
      <c r="AR28" s="1495"/>
      <c r="AS28" s="1496"/>
    </row>
    <row r="29" spans="1:45" s="97" customFormat="1" ht="26.1" customHeight="1">
      <c r="A29" s="506" t="s">
        <v>115</v>
      </c>
      <c r="B29" s="1688" t="s">
        <v>147</v>
      </c>
      <c r="C29" s="1689"/>
      <c r="D29" s="1689"/>
      <c r="E29" s="1689"/>
      <c r="F29" s="1689"/>
      <c r="G29" s="716" t="s">
        <v>87</v>
      </c>
      <c r="H29" s="713"/>
      <c r="I29" s="713"/>
      <c r="J29" s="716" t="s">
        <v>89</v>
      </c>
      <c r="K29" s="713"/>
      <c r="L29" s="1694"/>
      <c r="M29" s="1695"/>
      <c r="N29" s="1497">
        <v>5000</v>
      </c>
      <c r="O29" s="1498"/>
      <c r="P29" s="1498"/>
      <c r="Q29" s="514" t="s">
        <v>18</v>
      </c>
      <c r="R29" s="119" t="s">
        <v>143</v>
      </c>
      <c r="S29" s="248">
        <v>12</v>
      </c>
      <c r="T29" s="119" t="s">
        <v>110</v>
      </c>
      <c r="U29" s="119" t="s">
        <v>143</v>
      </c>
      <c r="V29" s="248">
        <v>2</v>
      </c>
      <c r="W29" s="119" t="s">
        <v>52</v>
      </c>
      <c r="X29" s="119" t="s">
        <v>142</v>
      </c>
      <c r="Y29" s="1498">
        <v>120000</v>
      </c>
      <c r="Z29" s="1498"/>
      <c r="AA29" s="1498"/>
      <c r="AB29" s="1498"/>
      <c r="AC29" s="507" t="s">
        <v>18</v>
      </c>
      <c r="AD29" s="1501">
        <v>2000</v>
      </c>
      <c r="AE29" s="1502"/>
      <c r="AF29" s="1502"/>
      <c r="AG29" s="162" t="s">
        <v>18</v>
      </c>
      <c r="AH29" s="162" t="s">
        <v>143</v>
      </c>
      <c r="AI29" s="250">
        <v>12</v>
      </c>
      <c r="AJ29" s="162" t="s">
        <v>110</v>
      </c>
      <c r="AK29" s="162" t="s">
        <v>143</v>
      </c>
      <c r="AL29" s="250">
        <v>2</v>
      </c>
      <c r="AM29" s="162" t="s">
        <v>52</v>
      </c>
      <c r="AN29" s="162" t="s">
        <v>142</v>
      </c>
      <c r="AO29" s="1503">
        <f>AD29*AI29*AL29</f>
        <v>48000</v>
      </c>
      <c r="AP29" s="1503"/>
      <c r="AQ29" s="1503"/>
      <c r="AR29" s="1503"/>
      <c r="AS29" s="145" t="s">
        <v>18</v>
      </c>
    </row>
    <row r="30" spans="1:45" s="97" customFormat="1" ht="26.1" customHeight="1">
      <c r="A30" s="493" t="s">
        <v>114</v>
      </c>
      <c r="B30" s="953" t="s">
        <v>555</v>
      </c>
      <c r="C30" s="954"/>
      <c r="D30" s="954"/>
      <c r="E30" s="954"/>
      <c r="F30" s="955"/>
      <c r="G30" s="1476" t="s">
        <v>554</v>
      </c>
      <c r="H30" s="1477"/>
      <c r="I30" s="1478"/>
      <c r="J30" s="1467" t="s">
        <v>89</v>
      </c>
      <c r="K30" s="1468"/>
      <c r="L30" s="1468"/>
      <c r="M30" s="1469"/>
      <c r="N30" s="1470">
        <v>5000</v>
      </c>
      <c r="O30" s="1471"/>
      <c r="P30" s="1471"/>
      <c r="Q30" s="515" t="s">
        <v>18</v>
      </c>
      <c r="R30" s="93" t="s">
        <v>143</v>
      </c>
      <c r="S30" s="249">
        <v>12</v>
      </c>
      <c r="T30" s="93" t="s">
        <v>110</v>
      </c>
      <c r="U30" s="93" t="s">
        <v>143</v>
      </c>
      <c r="V30" s="249">
        <v>1</v>
      </c>
      <c r="W30" s="93" t="s">
        <v>52</v>
      </c>
      <c r="X30" s="93" t="s">
        <v>142</v>
      </c>
      <c r="Y30" s="1471">
        <v>60000</v>
      </c>
      <c r="Z30" s="1471"/>
      <c r="AA30" s="1471"/>
      <c r="AB30" s="1471"/>
      <c r="AC30" s="508" t="s">
        <v>18</v>
      </c>
      <c r="AD30" s="1470">
        <v>2000</v>
      </c>
      <c r="AE30" s="1471"/>
      <c r="AF30" s="1471"/>
      <c r="AG30" s="93" t="s">
        <v>18</v>
      </c>
      <c r="AH30" s="93" t="s">
        <v>143</v>
      </c>
      <c r="AI30" s="249">
        <v>12</v>
      </c>
      <c r="AJ30" s="93" t="s">
        <v>110</v>
      </c>
      <c r="AK30" s="93" t="s">
        <v>143</v>
      </c>
      <c r="AL30" s="249">
        <v>1</v>
      </c>
      <c r="AM30" s="93" t="s">
        <v>52</v>
      </c>
      <c r="AN30" s="93" t="s">
        <v>142</v>
      </c>
      <c r="AO30" s="1499">
        <f t="shared" ref="AO30:AO32" si="7">AD30*AI30*AL30</f>
        <v>24000</v>
      </c>
      <c r="AP30" s="1499"/>
      <c r="AQ30" s="1499"/>
      <c r="AR30" s="1499"/>
      <c r="AS30" s="94" t="s">
        <v>18</v>
      </c>
    </row>
    <row r="31" spans="1:45" s="97" customFormat="1" ht="26.1" customHeight="1">
      <c r="A31" s="493" t="s">
        <v>117</v>
      </c>
      <c r="B31" s="953" t="s">
        <v>146</v>
      </c>
      <c r="C31" s="1466"/>
      <c r="D31" s="1466"/>
      <c r="E31" s="1466"/>
      <c r="F31" s="1466"/>
      <c r="G31" s="1467" t="s">
        <v>113</v>
      </c>
      <c r="H31" s="1468"/>
      <c r="I31" s="1468"/>
      <c r="J31" s="1467" t="s">
        <v>112</v>
      </c>
      <c r="K31" s="1468"/>
      <c r="L31" s="1690"/>
      <c r="M31" s="1691"/>
      <c r="N31" s="1470">
        <v>5000</v>
      </c>
      <c r="O31" s="1471"/>
      <c r="P31" s="1471"/>
      <c r="Q31" s="515" t="s">
        <v>18</v>
      </c>
      <c r="R31" s="93" t="s">
        <v>143</v>
      </c>
      <c r="S31" s="249">
        <v>12</v>
      </c>
      <c r="T31" s="93" t="s">
        <v>110</v>
      </c>
      <c r="U31" s="93" t="s">
        <v>143</v>
      </c>
      <c r="V31" s="249">
        <v>1</v>
      </c>
      <c r="W31" s="93" t="s">
        <v>52</v>
      </c>
      <c r="X31" s="93" t="s">
        <v>142</v>
      </c>
      <c r="Y31" s="1471">
        <v>60000</v>
      </c>
      <c r="Z31" s="1471"/>
      <c r="AA31" s="1471"/>
      <c r="AB31" s="1471"/>
      <c r="AC31" s="508" t="s">
        <v>18</v>
      </c>
      <c r="AD31" s="1470">
        <v>2000</v>
      </c>
      <c r="AE31" s="1471"/>
      <c r="AF31" s="1471"/>
      <c r="AG31" s="93" t="s">
        <v>18</v>
      </c>
      <c r="AH31" s="93" t="s">
        <v>143</v>
      </c>
      <c r="AI31" s="249">
        <v>12</v>
      </c>
      <c r="AJ31" s="93" t="s">
        <v>110</v>
      </c>
      <c r="AK31" s="93" t="s">
        <v>143</v>
      </c>
      <c r="AL31" s="249">
        <v>1</v>
      </c>
      <c r="AM31" s="93" t="s">
        <v>52</v>
      </c>
      <c r="AN31" s="93" t="s">
        <v>142</v>
      </c>
      <c r="AO31" s="1499">
        <f t="shared" si="7"/>
        <v>24000</v>
      </c>
      <c r="AP31" s="1499"/>
      <c r="AQ31" s="1499"/>
      <c r="AR31" s="1499"/>
      <c r="AS31" s="94" t="s">
        <v>18</v>
      </c>
    </row>
    <row r="32" spans="1:45" s="97" customFormat="1" ht="26.1" customHeight="1">
      <c r="A32" s="493" t="s">
        <v>560</v>
      </c>
      <c r="B32" s="953" t="s">
        <v>145</v>
      </c>
      <c r="C32" s="1466"/>
      <c r="D32" s="1466"/>
      <c r="E32" s="1466"/>
      <c r="F32" s="1466"/>
      <c r="G32" s="716" t="s">
        <v>111</v>
      </c>
      <c r="H32" s="713"/>
      <c r="I32" s="713"/>
      <c r="J32" s="1467" t="s">
        <v>89</v>
      </c>
      <c r="K32" s="1468"/>
      <c r="L32" s="1690"/>
      <c r="M32" s="1691"/>
      <c r="N32" s="1470">
        <v>5000</v>
      </c>
      <c r="O32" s="1471"/>
      <c r="P32" s="1471"/>
      <c r="Q32" s="515" t="s">
        <v>18</v>
      </c>
      <c r="R32" s="93" t="s">
        <v>143</v>
      </c>
      <c r="S32" s="249">
        <v>12</v>
      </c>
      <c r="T32" s="93" t="s">
        <v>110</v>
      </c>
      <c r="U32" s="93" t="s">
        <v>143</v>
      </c>
      <c r="V32" s="249">
        <v>1</v>
      </c>
      <c r="W32" s="93" t="s">
        <v>52</v>
      </c>
      <c r="X32" s="93" t="s">
        <v>142</v>
      </c>
      <c r="Y32" s="1471">
        <v>60000</v>
      </c>
      <c r="Z32" s="1471"/>
      <c r="AA32" s="1471"/>
      <c r="AB32" s="1471"/>
      <c r="AC32" s="508" t="s">
        <v>18</v>
      </c>
      <c r="AD32" s="1470">
        <v>1000</v>
      </c>
      <c r="AE32" s="1471"/>
      <c r="AF32" s="1471"/>
      <c r="AG32" s="93" t="s">
        <v>18</v>
      </c>
      <c r="AH32" s="93" t="s">
        <v>143</v>
      </c>
      <c r="AI32" s="249">
        <v>12</v>
      </c>
      <c r="AJ32" s="93" t="s">
        <v>110</v>
      </c>
      <c r="AK32" s="93" t="s">
        <v>143</v>
      </c>
      <c r="AL32" s="249">
        <v>1</v>
      </c>
      <c r="AM32" s="93" t="s">
        <v>52</v>
      </c>
      <c r="AN32" s="93" t="s">
        <v>142</v>
      </c>
      <c r="AO32" s="1499">
        <f t="shared" si="7"/>
        <v>12000</v>
      </c>
      <c r="AP32" s="1499"/>
      <c r="AQ32" s="1499"/>
      <c r="AR32" s="1499"/>
      <c r="AS32" s="94" t="s">
        <v>18</v>
      </c>
    </row>
    <row r="33" spans="1:45" s="97" customFormat="1" ht="26.1" customHeight="1">
      <c r="A33" s="493">
        <v>1</v>
      </c>
      <c r="B33" s="1479"/>
      <c r="C33" s="1480"/>
      <c r="D33" s="1480"/>
      <c r="E33" s="1480"/>
      <c r="F33" s="1480"/>
      <c r="G33" s="1493"/>
      <c r="H33" s="1494"/>
      <c r="I33" s="1494"/>
      <c r="J33" s="1481"/>
      <c r="K33" s="1482"/>
      <c r="L33" s="1482"/>
      <c r="M33" s="1483"/>
      <c r="N33" s="1628"/>
      <c r="O33" s="1629"/>
      <c r="P33" s="1629"/>
      <c r="Q33" s="93" t="s">
        <v>18</v>
      </c>
      <c r="R33" s="93" t="s">
        <v>143</v>
      </c>
      <c r="S33" s="247"/>
      <c r="T33" s="93" t="s">
        <v>110</v>
      </c>
      <c r="U33" s="93" t="s">
        <v>143</v>
      </c>
      <c r="V33" s="247"/>
      <c r="W33" s="93" t="s">
        <v>52</v>
      </c>
      <c r="X33" s="93" t="s">
        <v>142</v>
      </c>
      <c r="Y33" s="1627">
        <f>N33*S33*V33</f>
        <v>0</v>
      </c>
      <c r="Z33" s="1627"/>
      <c r="AA33" s="1627"/>
      <c r="AB33" s="1627"/>
      <c r="AC33" s="508" t="s">
        <v>18</v>
      </c>
      <c r="AD33" s="1484"/>
      <c r="AE33" s="1485"/>
      <c r="AF33" s="1485"/>
      <c r="AG33" s="93" t="s">
        <v>18</v>
      </c>
      <c r="AH33" s="93" t="s">
        <v>143</v>
      </c>
      <c r="AI33" s="247"/>
      <c r="AJ33" s="93" t="s">
        <v>110</v>
      </c>
      <c r="AK33" s="93" t="s">
        <v>143</v>
      </c>
      <c r="AL33" s="247"/>
      <c r="AM33" s="93" t="s">
        <v>52</v>
      </c>
      <c r="AN33" s="93" t="s">
        <v>142</v>
      </c>
      <c r="AO33" s="1627">
        <f>AD33*AI33*AL33</f>
        <v>0</v>
      </c>
      <c r="AP33" s="1627"/>
      <c r="AQ33" s="1627"/>
      <c r="AR33" s="1627"/>
      <c r="AS33" s="94" t="s">
        <v>18</v>
      </c>
    </row>
    <row r="34" spans="1:45" s="97" customFormat="1" ht="26.1" customHeight="1">
      <c r="A34" s="493">
        <v>2</v>
      </c>
      <c r="B34" s="1479"/>
      <c r="C34" s="1480"/>
      <c r="D34" s="1480"/>
      <c r="E34" s="1480"/>
      <c r="F34" s="1480"/>
      <c r="G34" s="1493"/>
      <c r="H34" s="1494"/>
      <c r="I34" s="1494"/>
      <c r="J34" s="1481"/>
      <c r="K34" s="1482"/>
      <c r="L34" s="1482"/>
      <c r="M34" s="1483"/>
      <c r="N34" s="1628"/>
      <c r="O34" s="1629"/>
      <c r="P34" s="1629"/>
      <c r="Q34" s="93" t="s">
        <v>18</v>
      </c>
      <c r="R34" s="93" t="s">
        <v>143</v>
      </c>
      <c r="S34" s="247"/>
      <c r="T34" s="93" t="s">
        <v>110</v>
      </c>
      <c r="U34" s="93" t="s">
        <v>143</v>
      </c>
      <c r="V34" s="247"/>
      <c r="W34" s="93" t="s">
        <v>52</v>
      </c>
      <c r="X34" s="93" t="s">
        <v>142</v>
      </c>
      <c r="Y34" s="1627">
        <f t="shared" ref="Y34:Y42" si="8">N34*S34*V34</f>
        <v>0</v>
      </c>
      <c r="Z34" s="1627"/>
      <c r="AA34" s="1627"/>
      <c r="AB34" s="1627"/>
      <c r="AC34" s="508" t="s">
        <v>18</v>
      </c>
      <c r="AD34" s="1484"/>
      <c r="AE34" s="1485"/>
      <c r="AF34" s="1485"/>
      <c r="AG34" s="93" t="s">
        <v>18</v>
      </c>
      <c r="AH34" s="93" t="s">
        <v>143</v>
      </c>
      <c r="AI34" s="247"/>
      <c r="AJ34" s="93" t="s">
        <v>110</v>
      </c>
      <c r="AK34" s="93" t="s">
        <v>143</v>
      </c>
      <c r="AL34" s="247"/>
      <c r="AM34" s="93" t="s">
        <v>52</v>
      </c>
      <c r="AN34" s="93" t="s">
        <v>142</v>
      </c>
      <c r="AO34" s="1627">
        <f t="shared" ref="AO34:AO42" si="9">AD34*AI34*AL34</f>
        <v>0</v>
      </c>
      <c r="AP34" s="1627"/>
      <c r="AQ34" s="1627"/>
      <c r="AR34" s="1627"/>
      <c r="AS34" s="94" t="s">
        <v>18</v>
      </c>
    </row>
    <row r="35" spans="1:45" s="97" customFormat="1" ht="26.1" customHeight="1">
      <c r="A35" s="493">
        <v>3</v>
      </c>
      <c r="B35" s="1479"/>
      <c r="C35" s="1480"/>
      <c r="D35" s="1480"/>
      <c r="E35" s="1480"/>
      <c r="F35" s="1480"/>
      <c r="G35" s="1493"/>
      <c r="H35" s="1494"/>
      <c r="I35" s="1494"/>
      <c r="J35" s="1481"/>
      <c r="K35" s="1482"/>
      <c r="L35" s="1482"/>
      <c r="M35" s="1483"/>
      <c r="N35" s="1628"/>
      <c r="O35" s="1629"/>
      <c r="P35" s="1629"/>
      <c r="Q35" s="93" t="s">
        <v>18</v>
      </c>
      <c r="R35" s="93" t="s">
        <v>143</v>
      </c>
      <c r="S35" s="247"/>
      <c r="T35" s="93" t="s">
        <v>110</v>
      </c>
      <c r="U35" s="93" t="s">
        <v>143</v>
      </c>
      <c r="V35" s="247"/>
      <c r="W35" s="93" t="s">
        <v>52</v>
      </c>
      <c r="X35" s="93" t="s">
        <v>142</v>
      </c>
      <c r="Y35" s="1627">
        <f t="shared" si="8"/>
        <v>0</v>
      </c>
      <c r="Z35" s="1627"/>
      <c r="AA35" s="1627"/>
      <c r="AB35" s="1627"/>
      <c r="AC35" s="508" t="s">
        <v>18</v>
      </c>
      <c r="AD35" s="1484"/>
      <c r="AE35" s="1485"/>
      <c r="AF35" s="1485"/>
      <c r="AG35" s="93" t="s">
        <v>18</v>
      </c>
      <c r="AH35" s="93" t="s">
        <v>143</v>
      </c>
      <c r="AI35" s="247"/>
      <c r="AJ35" s="93" t="s">
        <v>110</v>
      </c>
      <c r="AK35" s="93" t="s">
        <v>143</v>
      </c>
      <c r="AL35" s="247"/>
      <c r="AM35" s="93" t="s">
        <v>52</v>
      </c>
      <c r="AN35" s="93" t="s">
        <v>142</v>
      </c>
      <c r="AO35" s="1627">
        <f t="shared" si="9"/>
        <v>0</v>
      </c>
      <c r="AP35" s="1627"/>
      <c r="AQ35" s="1627"/>
      <c r="AR35" s="1627"/>
      <c r="AS35" s="94" t="s">
        <v>18</v>
      </c>
    </row>
    <row r="36" spans="1:45" s="97" customFormat="1" ht="26.1" customHeight="1">
      <c r="A36" s="493">
        <v>4</v>
      </c>
      <c r="B36" s="1479"/>
      <c r="C36" s="1480"/>
      <c r="D36" s="1480"/>
      <c r="E36" s="1480"/>
      <c r="F36" s="1480"/>
      <c r="G36" s="1493"/>
      <c r="H36" s="1494"/>
      <c r="I36" s="1494"/>
      <c r="J36" s="1481"/>
      <c r="K36" s="1482"/>
      <c r="L36" s="1482"/>
      <c r="M36" s="1483"/>
      <c r="N36" s="1628"/>
      <c r="O36" s="1629"/>
      <c r="P36" s="1629"/>
      <c r="Q36" s="93" t="s">
        <v>18</v>
      </c>
      <c r="R36" s="93" t="s">
        <v>143</v>
      </c>
      <c r="S36" s="247"/>
      <c r="T36" s="93" t="s">
        <v>110</v>
      </c>
      <c r="U36" s="93" t="s">
        <v>143</v>
      </c>
      <c r="V36" s="247"/>
      <c r="W36" s="93" t="s">
        <v>52</v>
      </c>
      <c r="X36" s="93" t="s">
        <v>142</v>
      </c>
      <c r="Y36" s="1627">
        <f t="shared" si="8"/>
        <v>0</v>
      </c>
      <c r="Z36" s="1627"/>
      <c r="AA36" s="1627"/>
      <c r="AB36" s="1627"/>
      <c r="AC36" s="508" t="s">
        <v>18</v>
      </c>
      <c r="AD36" s="1484"/>
      <c r="AE36" s="1485"/>
      <c r="AF36" s="1485"/>
      <c r="AG36" s="93" t="s">
        <v>18</v>
      </c>
      <c r="AH36" s="93" t="s">
        <v>143</v>
      </c>
      <c r="AI36" s="247"/>
      <c r="AJ36" s="93" t="s">
        <v>110</v>
      </c>
      <c r="AK36" s="93" t="s">
        <v>143</v>
      </c>
      <c r="AL36" s="247"/>
      <c r="AM36" s="93" t="s">
        <v>52</v>
      </c>
      <c r="AN36" s="93" t="s">
        <v>142</v>
      </c>
      <c r="AO36" s="1627">
        <f t="shared" si="9"/>
        <v>0</v>
      </c>
      <c r="AP36" s="1627"/>
      <c r="AQ36" s="1627"/>
      <c r="AR36" s="1627"/>
      <c r="AS36" s="94" t="s">
        <v>18</v>
      </c>
    </row>
    <row r="37" spans="1:45" s="97" customFormat="1" ht="26.1" customHeight="1">
      <c r="A37" s="493">
        <v>5</v>
      </c>
      <c r="B37" s="1479"/>
      <c r="C37" s="1480"/>
      <c r="D37" s="1480"/>
      <c r="E37" s="1480"/>
      <c r="F37" s="1480"/>
      <c r="G37" s="1493"/>
      <c r="H37" s="1494"/>
      <c r="I37" s="1494"/>
      <c r="J37" s="1481"/>
      <c r="K37" s="1482"/>
      <c r="L37" s="1482"/>
      <c r="M37" s="1483"/>
      <c r="N37" s="1628"/>
      <c r="O37" s="1629"/>
      <c r="P37" s="1629"/>
      <c r="Q37" s="93" t="s">
        <v>18</v>
      </c>
      <c r="R37" s="93" t="s">
        <v>143</v>
      </c>
      <c r="S37" s="247"/>
      <c r="T37" s="93" t="s">
        <v>110</v>
      </c>
      <c r="U37" s="93" t="s">
        <v>143</v>
      </c>
      <c r="V37" s="247"/>
      <c r="W37" s="93" t="s">
        <v>52</v>
      </c>
      <c r="X37" s="93" t="s">
        <v>142</v>
      </c>
      <c r="Y37" s="1627">
        <f t="shared" si="8"/>
        <v>0</v>
      </c>
      <c r="Z37" s="1627"/>
      <c r="AA37" s="1627"/>
      <c r="AB37" s="1627"/>
      <c r="AC37" s="508" t="s">
        <v>18</v>
      </c>
      <c r="AD37" s="1484"/>
      <c r="AE37" s="1485"/>
      <c r="AF37" s="1485"/>
      <c r="AG37" s="93" t="s">
        <v>18</v>
      </c>
      <c r="AH37" s="93" t="s">
        <v>143</v>
      </c>
      <c r="AI37" s="247"/>
      <c r="AJ37" s="93" t="s">
        <v>110</v>
      </c>
      <c r="AK37" s="93" t="s">
        <v>143</v>
      </c>
      <c r="AL37" s="247"/>
      <c r="AM37" s="93" t="s">
        <v>52</v>
      </c>
      <c r="AN37" s="93" t="s">
        <v>142</v>
      </c>
      <c r="AO37" s="1627">
        <f t="shared" si="9"/>
        <v>0</v>
      </c>
      <c r="AP37" s="1627"/>
      <c r="AQ37" s="1627"/>
      <c r="AR37" s="1627"/>
      <c r="AS37" s="94" t="s">
        <v>18</v>
      </c>
    </row>
    <row r="38" spans="1:45" s="97" customFormat="1" ht="26.1" customHeight="1">
      <c r="A38" s="493">
        <v>6</v>
      </c>
      <c r="B38" s="1479"/>
      <c r="C38" s="1480"/>
      <c r="D38" s="1480"/>
      <c r="E38" s="1480"/>
      <c r="F38" s="1480"/>
      <c r="G38" s="1493"/>
      <c r="H38" s="1494"/>
      <c r="I38" s="1494"/>
      <c r="J38" s="1481"/>
      <c r="K38" s="1482"/>
      <c r="L38" s="1482"/>
      <c r="M38" s="1483"/>
      <c r="N38" s="1628"/>
      <c r="O38" s="1629"/>
      <c r="P38" s="1629"/>
      <c r="Q38" s="93" t="s">
        <v>18</v>
      </c>
      <c r="R38" s="93" t="s">
        <v>143</v>
      </c>
      <c r="S38" s="247"/>
      <c r="T38" s="93" t="s">
        <v>110</v>
      </c>
      <c r="U38" s="93" t="s">
        <v>143</v>
      </c>
      <c r="V38" s="247"/>
      <c r="W38" s="93" t="s">
        <v>52</v>
      </c>
      <c r="X38" s="93" t="s">
        <v>142</v>
      </c>
      <c r="Y38" s="1627">
        <f t="shared" si="8"/>
        <v>0</v>
      </c>
      <c r="Z38" s="1627"/>
      <c r="AA38" s="1627"/>
      <c r="AB38" s="1627"/>
      <c r="AC38" s="508" t="s">
        <v>18</v>
      </c>
      <c r="AD38" s="1484"/>
      <c r="AE38" s="1485"/>
      <c r="AF38" s="1485"/>
      <c r="AG38" s="93" t="s">
        <v>18</v>
      </c>
      <c r="AH38" s="93" t="s">
        <v>143</v>
      </c>
      <c r="AI38" s="247"/>
      <c r="AJ38" s="93" t="s">
        <v>110</v>
      </c>
      <c r="AK38" s="93" t="s">
        <v>143</v>
      </c>
      <c r="AL38" s="247"/>
      <c r="AM38" s="93" t="s">
        <v>52</v>
      </c>
      <c r="AN38" s="93" t="s">
        <v>142</v>
      </c>
      <c r="AO38" s="1627">
        <f t="shared" si="9"/>
        <v>0</v>
      </c>
      <c r="AP38" s="1627"/>
      <c r="AQ38" s="1627"/>
      <c r="AR38" s="1627"/>
      <c r="AS38" s="94" t="s">
        <v>18</v>
      </c>
    </row>
    <row r="39" spans="1:45" s="97" customFormat="1" ht="26.1" customHeight="1">
      <c r="A39" s="493">
        <v>7</v>
      </c>
      <c r="B39" s="1479"/>
      <c r="C39" s="1480"/>
      <c r="D39" s="1480"/>
      <c r="E39" s="1480"/>
      <c r="F39" s="1480"/>
      <c r="G39" s="1493"/>
      <c r="H39" s="1494"/>
      <c r="I39" s="1494"/>
      <c r="J39" s="1481"/>
      <c r="K39" s="1482"/>
      <c r="L39" s="1482"/>
      <c r="M39" s="1483"/>
      <c r="N39" s="1628"/>
      <c r="O39" s="1629"/>
      <c r="P39" s="1629"/>
      <c r="Q39" s="93" t="s">
        <v>18</v>
      </c>
      <c r="R39" s="93" t="s">
        <v>143</v>
      </c>
      <c r="S39" s="247"/>
      <c r="T39" s="93" t="s">
        <v>110</v>
      </c>
      <c r="U39" s="93" t="s">
        <v>143</v>
      </c>
      <c r="V39" s="247"/>
      <c r="W39" s="93" t="s">
        <v>52</v>
      </c>
      <c r="X39" s="93" t="s">
        <v>142</v>
      </c>
      <c r="Y39" s="1627">
        <f t="shared" si="8"/>
        <v>0</v>
      </c>
      <c r="Z39" s="1627"/>
      <c r="AA39" s="1627"/>
      <c r="AB39" s="1627"/>
      <c r="AC39" s="508" t="s">
        <v>18</v>
      </c>
      <c r="AD39" s="1484"/>
      <c r="AE39" s="1485"/>
      <c r="AF39" s="1485"/>
      <c r="AG39" s="93" t="s">
        <v>18</v>
      </c>
      <c r="AH39" s="93" t="s">
        <v>143</v>
      </c>
      <c r="AI39" s="247"/>
      <c r="AJ39" s="93" t="s">
        <v>110</v>
      </c>
      <c r="AK39" s="93" t="s">
        <v>143</v>
      </c>
      <c r="AL39" s="247"/>
      <c r="AM39" s="93" t="s">
        <v>52</v>
      </c>
      <c r="AN39" s="93" t="s">
        <v>142</v>
      </c>
      <c r="AO39" s="1627">
        <f t="shared" si="9"/>
        <v>0</v>
      </c>
      <c r="AP39" s="1627"/>
      <c r="AQ39" s="1627"/>
      <c r="AR39" s="1627"/>
      <c r="AS39" s="94" t="s">
        <v>18</v>
      </c>
    </row>
    <row r="40" spans="1:45" s="97" customFormat="1" ht="26.1" customHeight="1">
      <c r="A40" s="493">
        <v>8</v>
      </c>
      <c r="B40" s="1479"/>
      <c r="C40" s="1480"/>
      <c r="D40" s="1480"/>
      <c r="E40" s="1480"/>
      <c r="F40" s="1480"/>
      <c r="G40" s="1493"/>
      <c r="H40" s="1494"/>
      <c r="I40" s="1494"/>
      <c r="J40" s="1481"/>
      <c r="K40" s="1482"/>
      <c r="L40" s="1482"/>
      <c r="M40" s="1483"/>
      <c r="N40" s="1628"/>
      <c r="O40" s="1629"/>
      <c r="P40" s="1629"/>
      <c r="Q40" s="93" t="s">
        <v>18</v>
      </c>
      <c r="R40" s="93" t="s">
        <v>143</v>
      </c>
      <c r="S40" s="247"/>
      <c r="T40" s="93" t="s">
        <v>110</v>
      </c>
      <c r="U40" s="93" t="s">
        <v>143</v>
      </c>
      <c r="V40" s="247"/>
      <c r="W40" s="93" t="s">
        <v>52</v>
      </c>
      <c r="X40" s="93" t="s">
        <v>142</v>
      </c>
      <c r="Y40" s="1627">
        <f t="shared" si="8"/>
        <v>0</v>
      </c>
      <c r="Z40" s="1627"/>
      <c r="AA40" s="1627"/>
      <c r="AB40" s="1627"/>
      <c r="AC40" s="508" t="s">
        <v>18</v>
      </c>
      <c r="AD40" s="1484"/>
      <c r="AE40" s="1485"/>
      <c r="AF40" s="1485"/>
      <c r="AG40" s="93" t="s">
        <v>18</v>
      </c>
      <c r="AH40" s="93" t="s">
        <v>143</v>
      </c>
      <c r="AI40" s="247"/>
      <c r="AJ40" s="93" t="s">
        <v>110</v>
      </c>
      <c r="AK40" s="93" t="s">
        <v>143</v>
      </c>
      <c r="AL40" s="247"/>
      <c r="AM40" s="93" t="s">
        <v>52</v>
      </c>
      <c r="AN40" s="93" t="s">
        <v>142</v>
      </c>
      <c r="AO40" s="1627">
        <f t="shared" si="9"/>
        <v>0</v>
      </c>
      <c r="AP40" s="1627"/>
      <c r="AQ40" s="1627"/>
      <c r="AR40" s="1627"/>
      <c r="AS40" s="94" t="s">
        <v>18</v>
      </c>
    </row>
    <row r="41" spans="1:45" s="97" customFormat="1" ht="26.1" customHeight="1">
      <c r="A41" s="493">
        <v>9</v>
      </c>
      <c r="B41" s="1479"/>
      <c r="C41" s="1480"/>
      <c r="D41" s="1480"/>
      <c r="E41" s="1480"/>
      <c r="F41" s="1480"/>
      <c r="G41" s="1493"/>
      <c r="H41" s="1494"/>
      <c r="I41" s="1494"/>
      <c r="J41" s="1481"/>
      <c r="K41" s="1482"/>
      <c r="L41" s="1482"/>
      <c r="M41" s="1483"/>
      <c r="N41" s="1628"/>
      <c r="O41" s="1629"/>
      <c r="P41" s="1629"/>
      <c r="Q41" s="93" t="s">
        <v>18</v>
      </c>
      <c r="R41" s="93" t="s">
        <v>143</v>
      </c>
      <c r="S41" s="247"/>
      <c r="T41" s="93" t="s">
        <v>110</v>
      </c>
      <c r="U41" s="93" t="s">
        <v>143</v>
      </c>
      <c r="V41" s="247"/>
      <c r="W41" s="93" t="s">
        <v>52</v>
      </c>
      <c r="X41" s="93" t="s">
        <v>142</v>
      </c>
      <c r="Y41" s="1627">
        <f t="shared" si="8"/>
        <v>0</v>
      </c>
      <c r="Z41" s="1627"/>
      <c r="AA41" s="1627"/>
      <c r="AB41" s="1627"/>
      <c r="AC41" s="508" t="s">
        <v>18</v>
      </c>
      <c r="AD41" s="1484"/>
      <c r="AE41" s="1485"/>
      <c r="AF41" s="1485"/>
      <c r="AG41" s="93" t="s">
        <v>18</v>
      </c>
      <c r="AH41" s="93" t="s">
        <v>143</v>
      </c>
      <c r="AI41" s="247"/>
      <c r="AJ41" s="93" t="s">
        <v>110</v>
      </c>
      <c r="AK41" s="93" t="s">
        <v>143</v>
      </c>
      <c r="AL41" s="247"/>
      <c r="AM41" s="93" t="s">
        <v>52</v>
      </c>
      <c r="AN41" s="93" t="s">
        <v>142</v>
      </c>
      <c r="AO41" s="1627">
        <f t="shared" si="9"/>
        <v>0</v>
      </c>
      <c r="AP41" s="1627"/>
      <c r="AQ41" s="1627"/>
      <c r="AR41" s="1627"/>
      <c r="AS41" s="94" t="s">
        <v>18</v>
      </c>
    </row>
    <row r="42" spans="1:45" s="97" customFormat="1" ht="26.1" customHeight="1" thickBot="1">
      <c r="A42" s="494">
        <v>10</v>
      </c>
      <c r="B42" s="1479"/>
      <c r="C42" s="1480"/>
      <c r="D42" s="1480"/>
      <c r="E42" s="1480"/>
      <c r="F42" s="1480"/>
      <c r="G42" s="1493"/>
      <c r="H42" s="1494"/>
      <c r="I42" s="1494"/>
      <c r="J42" s="1481"/>
      <c r="K42" s="1482"/>
      <c r="L42" s="1482"/>
      <c r="M42" s="1483"/>
      <c r="N42" s="1628"/>
      <c r="O42" s="1629"/>
      <c r="P42" s="1629"/>
      <c r="Q42" s="93" t="s">
        <v>18</v>
      </c>
      <c r="R42" s="93" t="s">
        <v>143</v>
      </c>
      <c r="S42" s="247"/>
      <c r="T42" s="93" t="s">
        <v>110</v>
      </c>
      <c r="U42" s="93" t="s">
        <v>143</v>
      </c>
      <c r="V42" s="247"/>
      <c r="W42" s="93" t="s">
        <v>52</v>
      </c>
      <c r="X42" s="93" t="s">
        <v>142</v>
      </c>
      <c r="Y42" s="1627">
        <f t="shared" si="8"/>
        <v>0</v>
      </c>
      <c r="Z42" s="1627"/>
      <c r="AA42" s="1627"/>
      <c r="AB42" s="1627"/>
      <c r="AC42" s="508" t="s">
        <v>18</v>
      </c>
      <c r="AD42" s="1484"/>
      <c r="AE42" s="1485"/>
      <c r="AF42" s="1485"/>
      <c r="AG42" s="93" t="s">
        <v>18</v>
      </c>
      <c r="AH42" s="93" t="s">
        <v>143</v>
      </c>
      <c r="AI42" s="247"/>
      <c r="AJ42" s="93" t="s">
        <v>110</v>
      </c>
      <c r="AK42" s="93" t="s">
        <v>143</v>
      </c>
      <c r="AL42" s="247"/>
      <c r="AM42" s="93" t="s">
        <v>52</v>
      </c>
      <c r="AN42" s="93" t="s">
        <v>142</v>
      </c>
      <c r="AO42" s="1627">
        <f t="shared" si="9"/>
        <v>0</v>
      </c>
      <c r="AP42" s="1627"/>
      <c r="AQ42" s="1627"/>
      <c r="AR42" s="1627"/>
      <c r="AS42" s="94" t="s">
        <v>18</v>
      </c>
    </row>
    <row r="43" spans="1:45" s="496" customFormat="1" ht="26.1" customHeight="1" thickBot="1">
      <c r="A43" s="1536" t="s">
        <v>487</v>
      </c>
      <c r="B43" s="1537"/>
      <c r="C43" s="1537"/>
      <c r="D43" s="1537"/>
      <c r="E43" s="1537"/>
      <c r="F43" s="1537"/>
      <c r="G43" s="1537"/>
      <c r="H43" s="1537"/>
      <c r="I43" s="1537"/>
      <c r="J43" s="1537"/>
      <c r="K43" s="1537"/>
      <c r="L43" s="1537"/>
      <c r="M43" s="1537"/>
      <c r="N43" s="1630">
        <f>SUM(Y33:AB42)</f>
        <v>0</v>
      </c>
      <c r="O43" s="1631"/>
      <c r="P43" s="1631"/>
      <c r="Q43" s="1631"/>
      <c r="R43" s="1631"/>
      <c r="S43" s="1631"/>
      <c r="T43" s="1631"/>
      <c r="U43" s="1631"/>
      <c r="V43" s="1631"/>
      <c r="W43" s="1631"/>
      <c r="X43" s="1631"/>
      <c r="Y43" s="1631"/>
      <c r="Z43" s="1631"/>
      <c r="AA43" s="1631"/>
      <c r="AB43" s="1631"/>
      <c r="AC43" s="509" t="s">
        <v>18</v>
      </c>
      <c r="AD43" s="1630">
        <f>SUM(AO33:AR42)</f>
        <v>0</v>
      </c>
      <c r="AE43" s="1631"/>
      <c r="AF43" s="1631"/>
      <c r="AG43" s="1631"/>
      <c r="AH43" s="1631"/>
      <c r="AI43" s="1631"/>
      <c r="AJ43" s="1631"/>
      <c r="AK43" s="1631"/>
      <c r="AL43" s="1631"/>
      <c r="AM43" s="1631"/>
      <c r="AN43" s="1631"/>
      <c r="AO43" s="1631"/>
      <c r="AP43" s="1631"/>
      <c r="AQ43" s="1631"/>
      <c r="AR43" s="1631"/>
      <c r="AS43" s="495" t="s">
        <v>18</v>
      </c>
    </row>
    <row r="44" spans="1:45" s="95" customFormat="1" ht="26.1" customHeight="1">
      <c r="A44" s="1454" t="s">
        <v>534</v>
      </c>
      <c r="B44" s="1455"/>
      <c r="C44" s="1455"/>
      <c r="D44" s="1455"/>
      <c r="E44" s="1455"/>
      <c r="F44" s="1455"/>
      <c r="G44" s="1455"/>
      <c r="H44" s="1455"/>
      <c r="I44" s="1455"/>
      <c r="J44" s="1455"/>
      <c r="K44" s="1455"/>
      <c r="L44" s="1455"/>
      <c r="M44" s="1456"/>
      <c r="N44" s="1450"/>
      <c r="O44" s="1451"/>
      <c r="P44" s="1451"/>
      <c r="Q44" s="1451"/>
      <c r="R44" s="1451"/>
      <c r="S44" s="1451"/>
      <c r="T44" s="1451"/>
      <c r="U44" s="1451"/>
      <c r="V44" s="1451"/>
      <c r="W44" s="1451"/>
      <c r="X44" s="1451"/>
      <c r="Y44" s="1451"/>
      <c r="Z44" s="1451"/>
      <c r="AA44" s="1451"/>
      <c r="AB44" s="1451"/>
      <c r="AC44" s="510" t="s">
        <v>18</v>
      </c>
      <c r="AD44" s="256"/>
      <c r="AE44" s="256"/>
      <c r="AF44" s="256"/>
      <c r="AG44" s="256"/>
      <c r="AH44" s="256"/>
      <c r="AI44" s="256"/>
      <c r="AJ44" s="256"/>
      <c r="AK44" s="256"/>
      <c r="AL44" s="256"/>
      <c r="AM44" s="256"/>
      <c r="AN44" s="256"/>
      <c r="AO44" s="256"/>
      <c r="AP44" s="256"/>
      <c r="AQ44" s="256"/>
      <c r="AR44" s="256"/>
      <c r="AS44" s="257"/>
    </row>
    <row r="45" spans="1:45" s="95" customFormat="1" ht="26.1" customHeight="1" thickBot="1">
      <c r="A45" s="1457" t="s">
        <v>479</v>
      </c>
      <c r="B45" s="1008"/>
      <c r="C45" s="1008"/>
      <c r="D45" s="1008"/>
      <c r="E45" s="1008"/>
      <c r="F45" s="1008"/>
      <c r="G45" s="1008"/>
      <c r="H45" s="1008"/>
      <c r="I45" s="1008"/>
      <c r="J45" s="1008"/>
      <c r="K45" s="1008"/>
      <c r="L45" s="1008"/>
      <c r="M45" s="1458"/>
      <c r="N45" s="1452">
        <f>N43+N44</f>
        <v>0</v>
      </c>
      <c r="O45" s="1453"/>
      <c r="P45" s="1453"/>
      <c r="Q45" s="1453"/>
      <c r="R45" s="1453"/>
      <c r="S45" s="1453"/>
      <c r="T45" s="1453"/>
      <c r="U45" s="1453"/>
      <c r="V45" s="1453"/>
      <c r="W45" s="1453"/>
      <c r="X45" s="1453"/>
      <c r="Y45" s="1453"/>
      <c r="Z45" s="1453"/>
      <c r="AA45" s="1453"/>
      <c r="AB45" s="1453"/>
      <c r="AC45" s="511" t="s">
        <v>18</v>
      </c>
      <c r="AD45" s="258"/>
      <c r="AE45" s="258"/>
      <c r="AF45" s="258"/>
      <c r="AG45" s="258"/>
      <c r="AH45" s="258"/>
      <c r="AI45" s="258"/>
      <c r="AJ45" s="258"/>
      <c r="AK45" s="258"/>
      <c r="AL45" s="258"/>
      <c r="AM45" s="258"/>
      <c r="AN45" s="258"/>
      <c r="AO45" s="258"/>
      <c r="AP45" s="258"/>
      <c r="AQ45" s="258"/>
      <c r="AR45" s="258"/>
      <c r="AS45" s="259"/>
    </row>
  </sheetData>
  <sheetProtection algorithmName="SHA-512" hashValue="EyCOxr7oJEE2YD6jprsZ+hwFOdem1Nc6sodz+GvwFrUk2HWMDmBhXA8GqQJ9j56RHUZkkaItH2wi/auBoqRLlw==" saltValue="XFYrRsemhH+GVK9XoYMjeA==" spinCount="100000" sheet="1"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4"/>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28"/>
  <sheetViews>
    <sheetView view="pageBreakPreview" zoomScale="90" zoomScaleNormal="100" zoomScaleSheetLayoutView="90" workbookViewId="0">
      <selection activeCell="X27" sqref="X27"/>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4" t="s">
        <v>584</v>
      </c>
    </row>
    <row r="2" spans="1:8" ht="18" customHeight="1" thickBot="1">
      <c r="E2" s="516" t="s">
        <v>374</v>
      </c>
      <c r="F2" s="1122">
        <f>【様式７】実績報告書Ⅱ!V5</f>
        <v>0</v>
      </c>
      <c r="G2" s="1123"/>
      <c r="H2" s="1124"/>
    </row>
    <row r="4" spans="1:8" ht="18" customHeight="1">
      <c r="A4" s="764" t="s">
        <v>158</v>
      </c>
      <c r="B4" s="764"/>
      <c r="C4" s="764"/>
      <c r="D4" s="764"/>
      <c r="E4" s="764"/>
      <c r="F4" s="764"/>
      <c r="G4" s="764"/>
      <c r="H4" s="773"/>
    </row>
    <row r="5" spans="1:8" ht="18" customHeight="1" thickBot="1">
      <c r="A5" s="10"/>
      <c r="B5" s="10"/>
      <c r="C5" s="10"/>
      <c r="D5" s="10"/>
      <c r="E5" s="10"/>
      <c r="F5" s="10"/>
      <c r="G5" s="10"/>
      <c r="H5" s="10"/>
    </row>
    <row r="6" spans="1:8" ht="39.950000000000003" customHeight="1">
      <c r="A6" s="1130" t="s">
        <v>23</v>
      </c>
      <c r="B6" s="1132" t="s">
        <v>21</v>
      </c>
      <c r="C6" s="1132" t="s">
        <v>22</v>
      </c>
      <c r="D6" s="1132" t="s">
        <v>498</v>
      </c>
      <c r="E6" s="1134" t="s">
        <v>349</v>
      </c>
      <c r="F6" s="627"/>
      <c r="G6" s="1134" t="s">
        <v>350</v>
      </c>
      <c r="H6" s="1135"/>
    </row>
    <row r="7" spans="1:8" ht="56.1" customHeight="1" thickBot="1">
      <c r="A7" s="1131"/>
      <c r="B7" s="1133"/>
      <c r="C7" s="1133"/>
      <c r="D7" s="1133"/>
      <c r="E7" s="348"/>
      <c r="F7" s="262" t="s">
        <v>499</v>
      </c>
      <c r="G7" s="52"/>
      <c r="H7" s="263" t="s">
        <v>499</v>
      </c>
    </row>
    <row r="8" spans="1:8" ht="21.75" customHeight="1">
      <c r="A8" s="349" t="s">
        <v>171</v>
      </c>
      <c r="B8" s="350" t="s">
        <v>125</v>
      </c>
      <c r="C8" s="350" t="s">
        <v>126</v>
      </c>
      <c r="D8" s="350" t="s">
        <v>127</v>
      </c>
      <c r="E8" s="235">
        <v>200000</v>
      </c>
      <c r="F8" s="235"/>
      <c r="G8" s="517"/>
      <c r="H8" s="236"/>
    </row>
    <row r="9" spans="1:8" ht="21.75" customHeight="1">
      <c r="A9" s="102"/>
      <c r="B9" s="583"/>
      <c r="C9" s="583"/>
      <c r="D9" s="583"/>
      <c r="E9" s="237"/>
      <c r="F9" s="237"/>
      <c r="G9" s="238"/>
      <c r="H9" s="282"/>
    </row>
    <row r="10" spans="1:8" ht="21.75" customHeight="1">
      <c r="A10" s="102"/>
      <c r="B10" s="583"/>
      <c r="C10" s="583"/>
      <c r="D10" s="583"/>
      <c r="E10" s="237"/>
      <c r="F10" s="237"/>
      <c r="G10" s="238"/>
      <c r="H10" s="239"/>
    </row>
    <row r="11" spans="1:8" ht="21.75" customHeight="1">
      <c r="A11" s="102"/>
      <c r="B11" s="583"/>
      <c r="C11" s="583"/>
      <c r="D11" s="583"/>
      <c r="E11" s="237"/>
      <c r="F11" s="237"/>
      <c r="G11" s="238"/>
      <c r="H11" s="239"/>
    </row>
    <row r="12" spans="1:8" ht="21.75" customHeight="1">
      <c r="A12" s="102"/>
      <c r="B12" s="583"/>
      <c r="C12" s="583"/>
      <c r="D12" s="583"/>
      <c r="E12" s="237"/>
      <c r="F12" s="237"/>
      <c r="G12" s="238"/>
      <c r="H12" s="239"/>
    </row>
    <row r="13" spans="1:8" ht="21.75" customHeight="1">
      <c r="A13" s="102"/>
      <c r="B13" s="583"/>
      <c r="C13" s="583"/>
      <c r="D13" s="583"/>
      <c r="E13" s="237"/>
      <c r="F13" s="237"/>
      <c r="G13" s="238"/>
      <c r="H13" s="239"/>
    </row>
    <row r="14" spans="1:8" ht="21.75" customHeight="1">
      <c r="A14" s="102"/>
      <c r="B14" s="583"/>
      <c r="C14" s="583"/>
      <c r="D14" s="583"/>
      <c r="E14" s="237"/>
      <c r="F14" s="237"/>
      <c r="G14" s="238"/>
      <c r="H14" s="239"/>
    </row>
    <row r="15" spans="1:8" ht="21.75" customHeight="1">
      <c r="A15" s="102"/>
      <c r="B15" s="583"/>
      <c r="C15" s="583"/>
      <c r="D15" s="583"/>
      <c r="E15" s="237"/>
      <c r="F15" s="237"/>
      <c r="G15" s="238"/>
      <c r="H15" s="239"/>
    </row>
    <row r="16" spans="1:8" ht="21.75" customHeight="1">
      <c r="A16" s="102"/>
      <c r="B16" s="583"/>
      <c r="C16" s="583"/>
      <c r="D16" s="583"/>
      <c r="E16" s="237"/>
      <c r="F16" s="237"/>
      <c r="G16" s="238"/>
      <c r="H16" s="239"/>
    </row>
    <row r="17" spans="1:17" ht="21.75" customHeight="1">
      <c r="A17" s="118"/>
      <c r="B17" s="117"/>
      <c r="C17" s="117"/>
      <c r="D17" s="117"/>
      <c r="E17" s="240"/>
      <c r="F17" s="240"/>
      <c r="G17" s="241"/>
      <c r="H17" s="242"/>
    </row>
    <row r="18" spans="1:17" ht="21.75" customHeight="1" thickBot="1">
      <c r="A18" s="1125" t="s">
        <v>124</v>
      </c>
      <c r="B18" s="1126"/>
      <c r="C18" s="1126"/>
      <c r="D18" s="1127"/>
      <c r="E18" s="243">
        <f>SUM(E9:E17)</f>
        <v>0</v>
      </c>
      <c r="F18" s="244">
        <f>SUM(F9:F17)</f>
        <v>0</v>
      </c>
      <c r="G18" s="245">
        <f>SUM(G9:G17)</f>
        <v>0</v>
      </c>
      <c r="H18" s="246">
        <f>SUM(H9:H17)</f>
        <v>0</v>
      </c>
    </row>
    <row r="19" spans="1:17" ht="19.5" customHeight="1">
      <c r="A19" s="570" t="s">
        <v>536</v>
      </c>
      <c r="B19" s="1128" t="s">
        <v>348</v>
      </c>
      <c r="C19" s="1128"/>
      <c r="D19" s="1128"/>
      <c r="E19" s="1128"/>
      <c r="F19" s="1128"/>
      <c r="G19" s="1128"/>
      <c r="H19" s="1128"/>
    </row>
    <row r="20" spans="1:17" ht="19.5" customHeight="1">
      <c r="A20" s="351"/>
      <c r="B20" s="1129"/>
      <c r="C20" s="1129"/>
      <c r="D20" s="1129"/>
      <c r="E20" s="1129"/>
      <c r="F20" s="1129"/>
      <c r="G20" s="1129"/>
      <c r="H20" s="1129"/>
    </row>
    <row r="21" spans="1:17" ht="18" customHeight="1">
      <c r="A21" s="602" t="s">
        <v>483</v>
      </c>
      <c r="B21" s="1696" t="s">
        <v>485</v>
      </c>
      <c r="C21" s="1696"/>
      <c r="D21" s="1696"/>
      <c r="E21" s="1696"/>
      <c r="F21" s="1696"/>
      <c r="G21" s="1696"/>
      <c r="H21" s="1696"/>
    </row>
    <row r="25" spans="1:17" ht="18" customHeight="1">
      <c r="L25" s="80"/>
      <c r="M25" s="80"/>
      <c r="N25" s="80"/>
      <c r="O25" s="80"/>
      <c r="P25" s="80"/>
      <c r="Q25" s="80"/>
    </row>
    <row r="26" spans="1:17" ht="18" customHeight="1">
      <c r="L26" s="80"/>
      <c r="M26" s="80"/>
      <c r="N26" s="80"/>
      <c r="O26" s="80"/>
      <c r="P26" s="80"/>
      <c r="Q26" s="80"/>
    </row>
    <row r="27" spans="1:17" ht="18" customHeight="1">
      <c r="L27" s="80"/>
      <c r="M27" s="80"/>
      <c r="N27" s="80"/>
      <c r="O27" s="80"/>
      <c r="P27" s="80"/>
      <c r="Q27" s="80"/>
    </row>
    <row r="28" spans="1:17" ht="18" customHeight="1">
      <c r="L28" s="80"/>
      <c r="M28" s="80"/>
      <c r="N28" s="80"/>
      <c r="O28" s="80"/>
      <c r="P28" s="80"/>
      <c r="Q28" s="80"/>
    </row>
  </sheetData>
  <sheetProtection algorithmName="SHA-512" hashValue="8pPo7isdbeiw5TmAGeaC0QiQrmqKqEc8f5GYuSkx1GSzE8IfHNHJYsKjraieuCCNJ/4LT1m/caDM4NbH/kSWtg==" saltValue="P6v5AP/YmdsLpGwXxamjdw==" spinCount="100000" sheet="1"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88"/>
  <sheetViews>
    <sheetView view="pageBreakPreview" topLeftCell="A11" zoomScaleNormal="100" zoomScaleSheetLayoutView="100" workbookViewId="0">
      <selection activeCell="BA69" sqref="BA69"/>
    </sheetView>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c r="R1" s="9"/>
      <c r="AK1" s="1" t="s">
        <v>300</v>
      </c>
      <c r="AL1" s="1" t="s">
        <v>164</v>
      </c>
    </row>
    <row r="2" spans="1:38" ht="18" customHeight="1">
      <c r="B2" s="104" t="s">
        <v>568</v>
      </c>
      <c r="AL2" s="1" t="s">
        <v>299</v>
      </c>
    </row>
    <row r="3" spans="1:38" ht="18" customHeight="1">
      <c r="B3" s="797" t="s">
        <v>440</v>
      </c>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row>
    <row r="4" spans="1:38" ht="18"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8" ht="17.25" customHeight="1">
      <c r="E5" s="798" t="s">
        <v>82</v>
      </c>
      <c r="F5" s="798"/>
      <c r="G5" s="798"/>
      <c r="H5" s="798"/>
      <c r="I5" s="798"/>
      <c r="J5" s="798"/>
      <c r="K5" s="11"/>
      <c r="L5" s="11"/>
      <c r="M5" s="11"/>
      <c r="N5" s="11"/>
      <c r="O5" s="11"/>
    </row>
    <row r="6" spans="1:38" ht="17.25" customHeight="1">
      <c r="E6" s="858" t="s">
        <v>83</v>
      </c>
      <c r="F6" s="858"/>
      <c r="G6" s="858"/>
      <c r="H6" s="858"/>
      <c r="I6" s="858"/>
      <c r="J6" s="858"/>
      <c r="K6" s="11"/>
      <c r="L6" s="11"/>
      <c r="M6" s="11"/>
      <c r="N6" s="11"/>
    </row>
    <row r="7" spans="1:38" ht="17.25" customHeight="1" thickBot="1">
      <c r="E7" s="11"/>
      <c r="F7" s="11"/>
      <c r="G7" s="11"/>
      <c r="H7" s="11"/>
      <c r="I7" s="11"/>
      <c r="J7" s="11"/>
      <c r="K7" s="11"/>
      <c r="L7" s="11"/>
      <c r="M7" s="11"/>
      <c r="N7" s="11"/>
      <c r="O7" s="11"/>
      <c r="P7" s="12"/>
      <c r="V7" s="799" t="s">
        <v>183</v>
      </c>
      <c r="W7" s="800"/>
      <c r="X7" s="800"/>
      <c r="Y7" s="800"/>
      <c r="Z7" s="800"/>
      <c r="AA7" s="800"/>
      <c r="AB7" s="800"/>
      <c r="AC7" s="800"/>
      <c r="AD7" s="800"/>
      <c r="AE7" s="800"/>
      <c r="AF7" s="800"/>
      <c r="AG7" s="800"/>
    </row>
    <row r="8" spans="1:38" ht="17.25" customHeight="1">
      <c r="E8" s="11"/>
      <c r="F8" s="11"/>
      <c r="N8" s="11"/>
      <c r="O8" s="620" t="s">
        <v>7</v>
      </c>
      <c r="P8" s="621"/>
      <c r="Q8" s="621"/>
      <c r="R8" s="621"/>
      <c r="S8" s="621"/>
      <c r="T8" s="621"/>
      <c r="U8" s="801"/>
      <c r="V8" s="801"/>
      <c r="W8" s="801"/>
      <c r="X8" s="801"/>
      <c r="Y8" s="801"/>
      <c r="Z8" s="801"/>
      <c r="AA8" s="801"/>
      <c r="AB8" s="801"/>
      <c r="AC8" s="801"/>
      <c r="AD8" s="801"/>
      <c r="AE8" s="801"/>
      <c r="AF8" s="801"/>
      <c r="AG8" s="802"/>
    </row>
    <row r="9" spans="1:38" ht="17.25" customHeight="1">
      <c r="E9" s="11"/>
      <c r="F9" s="11"/>
      <c r="N9" s="11"/>
      <c r="O9" s="608" t="s">
        <v>10</v>
      </c>
      <c r="P9" s="609"/>
      <c r="Q9" s="609"/>
      <c r="R9" s="609"/>
      <c r="S9" s="609"/>
      <c r="T9" s="609"/>
      <c r="U9" s="856"/>
      <c r="V9" s="856"/>
      <c r="W9" s="856"/>
      <c r="X9" s="856"/>
      <c r="Y9" s="856"/>
      <c r="Z9" s="856"/>
      <c r="AA9" s="856"/>
      <c r="AB9" s="856"/>
      <c r="AC9" s="856"/>
      <c r="AD9" s="856"/>
      <c r="AE9" s="856"/>
      <c r="AF9" s="856"/>
      <c r="AG9" s="857"/>
    </row>
    <row r="10" spans="1:38" ht="17.25" customHeight="1">
      <c r="E10" s="11"/>
      <c r="F10" s="11"/>
      <c r="N10" s="11"/>
      <c r="O10" s="608" t="s">
        <v>51</v>
      </c>
      <c r="P10" s="609"/>
      <c r="Q10" s="609"/>
      <c r="R10" s="609"/>
      <c r="S10" s="609"/>
      <c r="T10" s="609"/>
      <c r="U10" s="856"/>
      <c r="V10" s="856"/>
      <c r="W10" s="856"/>
      <c r="X10" s="856"/>
      <c r="Y10" s="856"/>
      <c r="Z10" s="856"/>
      <c r="AA10" s="856"/>
      <c r="AB10" s="856"/>
      <c r="AC10" s="856"/>
      <c r="AD10" s="856"/>
      <c r="AE10" s="856"/>
      <c r="AF10" s="856"/>
      <c r="AG10" s="857"/>
    </row>
    <row r="11" spans="1:38" ht="17.25" customHeight="1">
      <c r="E11" s="11"/>
      <c r="F11" s="11"/>
      <c r="N11" s="11"/>
      <c r="O11" s="608" t="s">
        <v>45</v>
      </c>
      <c r="P11" s="609"/>
      <c r="Q11" s="609"/>
      <c r="R11" s="609"/>
      <c r="S11" s="609"/>
      <c r="T11" s="609"/>
      <c r="U11" s="3"/>
      <c r="V11" s="4"/>
      <c r="W11" s="3"/>
      <c r="X11" s="5"/>
      <c r="Y11" s="6"/>
      <c r="Z11" s="7"/>
      <c r="AA11" s="6"/>
      <c r="AB11" s="7"/>
      <c r="AC11" s="5"/>
      <c r="AD11" s="5"/>
      <c r="AE11" s="5"/>
      <c r="AF11" s="6"/>
      <c r="AG11" s="8"/>
    </row>
    <row r="12" spans="1:38" ht="18" customHeight="1" thickBot="1">
      <c r="A12" s="12"/>
      <c r="B12" s="12"/>
      <c r="C12" s="12"/>
      <c r="D12" s="12"/>
      <c r="E12" s="12"/>
      <c r="F12" s="12"/>
      <c r="N12" s="12"/>
      <c r="O12" s="613" t="s">
        <v>11</v>
      </c>
      <c r="P12" s="614"/>
      <c r="Q12" s="614"/>
      <c r="R12" s="614"/>
      <c r="S12" s="614"/>
      <c r="T12" s="614"/>
      <c r="U12" s="615"/>
      <c r="V12" s="615"/>
      <c r="W12" s="615"/>
      <c r="X12" s="615"/>
      <c r="Y12" s="615"/>
      <c r="Z12" s="615"/>
      <c r="AA12" s="615"/>
      <c r="AB12" s="615"/>
      <c r="AC12" s="615"/>
      <c r="AD12" s="615"/>
      <c r="AE12" s="615"/>
      <c r="AF12" s="615"/>
      <c r="AG12" s="616"/>
    </row>
    <row r="13" spans="1:38" s="96" customFormat="1" ht="18" customHeight="1">
      <c r="A13" s="100"/>
      <c r="B13" s="100"/>
      <c r="C13" s="100"/>
      <c r="D13" s="100"/>
      <c r="E13" s="100"/>
      <c r="F13" s="100"/>
      <c r="N13" s="100"/>
      <c r="O13" s="105"/>
      <c r="P13" s="105"/>
      <c r="Q13" s="105"/>
      <c r="R13" s="105"/>
      <c r="S13" s="105"/>
      <c r="T13" s="105"/>
      <c r="U13" s="325"/>
      <c r="V13" s="325"/>
      <c r="W13" s="325"/>
      <c r="X13" s="325"/>
      <c r="Y13" s="325"/>
      <c r="Z13" s="325"/>
      <c r="AA13" s="325"/>
      <c r="AB13" s="325"/>
      <c r="AC13" s="325"/>
      <c r="AD13" s="325"/>
      <c r="AE13" s="325"/>
      <c r="AF13" s="325"/>
      <c r="AG13" s="325"/>
    </row>
    <row r="14" spans="1:38" ht="18" customHeight="1" thickBot="1">
      <c r="A14" s="12"/>
      <c r="B14" s="12" t="s">
        <v>57</v>
      </c>
      <c r="C14" s="12"/>
      <c r="D14" s="12"/>
      <c r="E14" s="12"/>
      <c r="F14" s="12"/>
      <c r="G14" s="12"/>
      <c r="H14" s="12"/>
      <c r="I14" s="12"/>
      <c r="J14" s="12"/>
      <c r="K14" s="12"/>
      <c r="L14" s="12"/>
      <c r="M14" s="12"/>
      <c r="N14" s="12"/>
      <c r="O14" s="12"/>
      <c r="Q14" s="550"/>
      <c r="R14" s="550"/>
      <c r="S14" s="550"/>
      <c r="T14" s="550"/>
      <c r="U14" s="550"/>
      <c r="V14" s="550"/>
      <c r="W14" s="550"/>
      <c r="X14" s="550"/>
      <c r="Y14" s="550"/>
      <c r="Z14" s="15"/>
      <c r="AA14" s="15"/>
      <c r="AB14" s="15"/>
      <c r="AC14" s="15"/>
      <c r="AD14" s="15"/>
      <c r="AE14" s="15"/>
      <c r="AF14" s="15"/>
      <c r="AG14" s="15"/>
    </row>
    <row r="15" spans="1:38" ht="18" customHeight="1" thickBot="1">
      <c r="A15" s="12"/>
      <c r="B15" s="867" t="s">
        <v>107</v>
      </c>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868"/>
    </row>
    <row r="16" spans="1:38" ht="18" customHeight="1">
      <c r="A16" s="12"/>
      <c r="B16" s="869"/>
      <c r="C16" s="871" t="s">
        <v>219</v>
      </c>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4"/>
      <c r="AB16" s="750"/>
      <c r="AC16" s="750"/>
      <c r="AD16" s="750"/>
      <c r="AE16" s="750"/>
      <c r="AF16" s="750"/>
      <c r="AG16" s="875"/>
    </row>
    <row r="17" spans="1:35" ht="18" customHeight="1" thickBot="1">
      <c r="A17" s="12"/>
      <c r="B17" s="870"/>
      <c r="C17" s="873"/>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6"/>
      <c r="AB17" s="877"/>
      <c r="AC17" s="877"/>
      <c r="AD17" s="877"/>
      <c r="AE17" s="877"/>
      <c r="AF17" s="877"/>
      <c r="AG17" s="878"/>
    </row>
    <row r="18" spans="1:35" ht="9" customHeight="1">
      <c r="A18" s="12"/>
      <c r="B18" s="12"/>
      <c r="C18" s="12"/>
      <c r="D18" s="12"/>
      <c r="E18" s="12"/>
      <c r="F18" s="12"/>
      <c r="G18" s="12"/>
      <c r="H18" s="12"/>
      <c r="I18" s="12"/>
      <c r="J18" s="12"/>
      <c r="K18" s="12"/>
      <c r="L18" s="12"/>
      <c r="M18" s="12"/>
      <c r="N18" s="12"/>
      <c r="O18" s="12"/>
      <c r="Q18" s="550"/>
      <c r="R18" s="550"/>
      <c r="S18" s="550"/>
      <c r="T18" s="550"/>
      <c r="U18" s="550"/>
      <c r="V18" s="550"/>
      <c r="W18" s="550"/>
      <c r="X18" s="550"/>
      <c r="Y18" s="550"/>
      <c r="Z18" s="15"/>
    </row>
    <row r="19" spans="1:35" ht="21.75" customHeight="1" thickBot="1">
      <c r="A19" s="12"/>
      <c r="B19" s="15" t="s">
        <v>58</v>
      </c>
      <c r="C19" s="17"/>
      <c r="D19" s="17"/>
      <c r="E19" s="17"/>
      <c r="F19" s="17"/>
      <c r="G19" s="550"/>
      <c r="H19" s="550"/>
      <c r="I19" s="550"/>
      <c r="J19" s="18"/>
      <c r="K19" s="18"/>
      <c r="L19" s="18"/>
      <c r="M19" s="18"/>
      <c r="N19" s="18"/>
      <c r="O19" s="18"/>
      <c r="P19" s="18"/>
      <c r="Q19" s="18"/>
      <c r="R19" s="18"/>
      <c r="S19" s="550"/>
      <c r="T19" s="550"/>
      <c r="U19" s="550"/>
      <c r="V19" s="18"/>
      <c r="W19" s="18"/>
      <c r="X19" s="18"/>
      <c r="Y19" s="18"/>
      <c r="Z19" s="18"/>
      <c r="AA19" s="18"/>
      <c r="AB19" s="18"/>
      <c r="AC19" s="18"/>
      <c r="AD19" s="18"/>
      <c r="AE19" s="550"/>
      <c r="AF19" s="550"/>
      <c r="AG19" s="550"/>
      <c r="AH19" s="12"/>
      <c r="AI19" s="12"/>
    </row>
    <row r="20" spans="1:35" ht="27.75" customHeight="1" thickBot="1">
      <c r="A20" s="12"/>
      <c r="B20" s="859" t="s">
        <v>68</v>
      </c>
      <c r="C20" s="860"/>
      <c r="D20" s="860"/>
      <c r="E20" s="860"/>
      <c r="F20" s="861"/>
      <c r="G20" s="861"/>
      <c r="H20" s="861"/>
      <c r="I20" s="861"/>
      <c r="J20" s="861"/>
      <c r="K20" s="861"/>
      <c r="L20" s="861"/>
      <c r="M20" s="862"/>
      <c r="N20" s="863"/>
      <c r="O20" s="863"/>
      <c r="P20" s="863"/>
      <c r="Q20" s="863"/>
      <c r="R20" s="863"/>
      <c r="S20" s="863"/>
      <c r="T20" s="863"/>
      <c r="U20" s="547" t="s">
        <v>85</v>
      </c>
      <c r="V20" s="18"/>
      <c r="W20" s="18"/>
      <c r="X20" s="18"/>
      <c r="Y20" s="18"/>
      <c r="Z20" s="18"/>
      <c r="AA20" s="18"/>
      <c r="AB20" s="18"/>
      <c r="AC20" s="18"/>
      <c r="AD20" s="18"/>
      <c r="AE20" s="550"/>
      <c r="AF20" s="550"/>
      <c r="AG20" s="550"/>
      <c r="AH20" s="12"/>
      <c r="AI20" s="12"/>
    </row>
    <row r="21" spans="1:35" s="22" customFormat="1" ht="21" customHeight="1">
      <c r="A21" s="20"/>
      <c r="B21" s="809" t="s">
        <v>91</v>
      </c>
      <c r="C21" s="810"/>
      <c r="D21" s="810"/>
      <c r="E21" s="811"/>
      <c r="F21" s="864" t="s">
        <v>53</v>
      </c>
      <c r="G21" s="865"/>
      <c r="H21" s="865"/>
      <c r="I21" s="865"/>
      <c r="J21" s="865"/>
      <c r="K21" s="865"/>
      <c r="L21" s="865"/>
      <c r="M21" s="866" t="s">
        <v>54</v>
      </c>
      <c r="N21" s="865"/>
      <c r="O21" s="865"/>
      <c r="P21" s="865"/>
      <c r="Q21" s="865"/>
      <c r="R21" s="865"/>
      <c r="S21" s="865"/>
      <c r="T21" s="866" t="s">
        <v>55</v>
      </c>
      <c r="U21" s="865"/>
      <c r="V21" s="865"/>
      <c r="W21" s="865"/>
      <c r="X21" s="865"/>
      <c r="Y21" s="865"/>
      <c r="Z21" s="865"/>
      <c r="AA21" s="866" t="s">
        <v>56</v>
      </c>
      <c r="AB21" s="865"/>
      <c r="AC21" s="865"/>
      <c r="AD21" s="865"/>
      <c r="AE21" s="865"/>
      <c r="AF21" s="865"/>
      <c r="AG21" s="879"/>
      <c r="AH21" s="20"/>
      <c r="AI21" s="21"/>
    </row>
    <row r="22" spans="1:35" s="22" customFormat="1" ht="21" customHeight="1">
      <c r="A22" s="20"/>
      <c r="B22" s="812"/>
      <c r="C22" s="813"/>
      <c r="D22" s="813"/>
      <c r="E22" s="814"/>
      <c r="F22" s="898"/>
      <c r="G22" s="893"/>
      <c r="H22" s="893"/>
      <c r="I22" s="893"/>
      <c r="J22" s="893"/>
      <c r="K22" s="893"/>
      <c r="L22" s="890" t="s">
        <v>52</v>
      </c>
      <c r="M22" s="882"/>
      <c r="N22" s="883"/>
      <c r="O22" s="883"/>
      <c r="P22" s="883"/>
      <c r="Q22" s="883"/>
      <c r="R22" s="883"/>
      <c r="S22" s="23" t="s">
        <v>52</v>
      </c>
      <c r="T22" s="882"/>
      <c r="U22" s="893"/>
      <c r="V22" s="893"/>
      <c r="W22" s="893"/>
      <c r="X22" s="893"/>
      <c r="Y22" s="893"/>
      <c r="Z22" s="890" t="s">
        <v>52</v>
      </c>
      <c r="AA22" s="882"/>
      <c r="AB22" s="893"/>
      <c r="AC22" s="893"/>
      <c r="AD22" s="893"/>
      <c r="AE22" s="893"/>
      <c r="AF22" s="893"/>
      <c r="AG22" s="887" t="s">
        <v>52</v>
      </c>
      <c r="AH22" s="20"/>
      <c r="AI22" s="21"/>
    </row>
    <row r="23" spans="1:35" s="22" customFormat="1" ht="18" customHeight="1">
      <c r="A23" s="20"/>
      <c r="B23" s="812"/>
      <c r="C23" s="813"/>
      <c r="D23" s="813"/>
      <c r="E23" s="814"/>
      <c r="F23" s="899"/>
      <c r="G23" s="895"/>
      <c r="H23" s="895"/>
      <c r="I23" s="895"/>
      <c r="J23" s="895"/>
      <c r="K23" s="895"/>
      <c r="L23" s="891"/>
      <c r="M23" s="106"/>
      <c r="N23" s="902" t="s">
        <v>122</v>
      </c>
      <c r="O23" s="903"/>
      <c r="P23" s="903"/>
      <c r="Q23" s="903"/>
      <c r="R23" s="903"/>
      <c r="S23" s="904"/>
      <c r="T23" s="894"/>
      <c r="U23" s="895"/>
      <c r="V23" s="895"/>
      <c r="W23" s="895"/>
      <c r="X23" s="895"/>
      <c r="Y23" s="895"/>
      <c r="Z23" s="891"/>
      <c r="AA23" s="894"/>
      <c r="AB23" s="895"/>
      <c r="AC23" s="895"/>
      <c r="AD23" s="895"/>
      <c r="AE23" s="895"/>
      <c r="AF23" s="895"/>
      <c r="AG23" s="888"/>
      <c r="AH23" s="20"/>
      <c r="AI23" s="21"/>
    </row>
    <row r="24" spans="1:35" s="22" customFormat="1" ht="21" customHeight="1" thickBot="1">
      <c r="A24" s="20"/>
      <c r="B24" s="815"/>
      <c r="C24" s="816"/>
      <c r="D24" s="816"/>
      <c r="E24" s="817"/>
      <c r="F24" s="900"/>
      <c r="G24" s="897"/>
      <c r="H24" s="897"/>
      <c r="I24" s="897"/>
      <c r="J24" s="897"/>
      <c r="K24" s="897"/>
      <c r="L24" s="892"/>
      <c r="M24" s="24"/>
      <c r="N24" s="901"/>
      <c r="O24" s="901"/>
      <c r="P24" s="901"/>
      <c r="Q24" s="901"/>
      <c r="R24" s="901"/>
      <c r="S24" s="25" t="s">
        <v>52</v>
      </c>
      <c r="T24" s="896"/>
      <c r="U24" s="897"/>
      <c r="V24" s="897"/>
      <c r="W24" s="897"/>
      <c r="X24" s="897"/>
      <c r="Y24" s="897"/>
      <c r="Z24" s="892"/>
      <c r="AA24" s="896"/>
      <c r="AB24" s="897"/>
      <c r="AC24" s="897"/>
      <c r="AD24" s="897"/>
      <c r="AE24" s="897"/>
      <c r="AF24" s="897"/>
      <c r="AG24" s="889"/>
      <c r="AH24" s="20"/>
      <c r="AI24" s="21"/>
    </row>
    <row r="25" spans="1:35" ht="28.5" customHeight="1">
      <c r="A25" s="12"/>
      <c r="B25" s="803" t="s">
        <v>94</v>
      </c>
      <c r="C25" s="833"/>
      <c r="D25" s="833"/>
      <c r="E25" s="834"/>
      <c r="F25" s="821" t="s">
        <v>81</v>
      </c>
      <c r="G25" s="822"/>
      <c r="H25" s="26" t="s">
        <v>69</v>
      </c>
      <c r="I25" s="26"/>
      <c r="J25" s="26"/>
      <c r="K25" s="27"/>
      <c r="L25" s="27"/>
      <c r="M25" s="27"/>
      <c r="N25" s="27"/>
      <c r="O25" s="27"/>
      <c r="P25" s="27"/>
      <c r="Q25" s="27"/>
      <c r="R25" s="27"/>
      <c r="S25" s="28"/>
      <c r="T25" s="28"/>
      <c r="U25" s="28"/>
      <c r="V25" s="27"/>
      <c r="W25" s="27"/>
      <c r="X25" s="27"/>
      <c r="Y25" s="27"/>
      <c r="Z25" s="27"/>
      <c r="AA25" s="27"/>
      <c r="AB25" s="27"/>
      <c r="AC25" s="27"/>
      <c r="AD25" s="27"/>
      <c r="AE25" s="827"/>
      <c r="AF25" s="880"/>
      <c r="AG25" s="881"/>
      <c r="AH25" s="12"/>
      <c r="AI25" s="12"/>
    </row>
    <row r="26" spans="1:35" ht="28.5" customHeight="1">
      <c r="A26" s="12"/>
      <c r="B26" s="835"/>
      <c r="C26" s="836"/>
      <c r="D26" s="836"/>
      <c r="E26" s="837"/>
      <c r="F26" s="823"/>
      <c r="G26" s="824"/>
      <c r="H26" s="29" t="s">
        <v>92</v>
      </c>
      <c r="I26" s="29"/>
      <c r="J26" s="29"/>
      <c r="K26" s="30"/>
      <c r="L26" s="30"/>
      <c r="M26" s="30"/>
      <c r="N26" s="30"/>
      <c r="O26" s="30"/>
      <c r="P26" s="30"/>
      <c r="Q26" s="30"/>
      <c r="R26" s="30"/>
      <c r="S26" s="31"/>
      <c r="T26" s="31"/>
      <c r="U26" s="31"/>
      <c r="V26" s="30"/>
      <c r="W26" s="30"/>
      <c r="X26" s="30"/>
      <c r="Y26" s="30"/>
      <c r="Z26" s="30"/>
      <c r="AA26" s="30"/>
      <c r="AB26" s="30"/>
      <c r="AC26" s="30"/>
      <c r="AD26" s="30"/>
      <c r="AE26" s="830"/>
      <c r="AF26" s="831"/>
      <c r="AG26" s="832"/>
      <c r="AH26" s="12"/>
      <c r="AI26" s="12"/>
    </row>
    <row r="27" spans="1:35" ht="28.5" customHeight="1">
      <c r="A27" s="12"/>
      <c r="B27" s="835"/>
      <c r="C27" s="836"/>
      <c r="D27" s="836"/>
      <c r="E27" s="837"/>
      <c r="F27" s="823"/>
      <c r="G27" s="824"/>
      <c r="H27" s="29" t="s">
        <v>179</v>
      </c>
      <c r="I27" s="29"/>
      <c r="J27" s="29"/>
      <c r="K27" s="30"/>
      <c r="L27" s="30"/>
      <c r="M27" s="30"/>
      <c r="N27" s="30"/>
      <c r="O27" s="30"/>
      <c r="P27" s="30"/>
      <c r="Q27" s="30"/>
      <c r="R27" s="30"/>
      <c r="S27" s="31"/>
      <c r="T27" s="31"/>
      <c r="U27" s="31"/>
      <c r="V27" s="30"/>
      <c r="W27" s="30"/>
      <c r="X27" s="30"/>
      <c r="Y27" s="30"/>
      <c r="Z27" s="30"/>
      <c r="AA27" s="30"/>
      <c r="AB27" s="30"/>
      <c r="AC27" s="30"/>
      <c r="AD27" s="30"/>
      <c r="AE27" s="830"/>
      <c r="AF27" s="831"/>
      <c r="AG27" s="832"/>
      <c r="AH27" s="12"/>
      <c r="AI27" s="12"/>
    </row>
    <row r="28" spans="1:35" ht="28.5" customHeight="1">
      <c r="A28" s="12"/>
      <c r="B28" s="835"/>
      <c r="C28" s="836"/>
      <c r="D28" s="836"/>
      <c r="E28" s="837"/>
      <c r="F28" s="823"/>
      <c r="G28" s="824"/>
      <c r="H28" s="29" t="s">
        <v>60</v>
      </c>
      <c r="I28" s="29"/>
      <c r="J28" s="29"/>
      <c r="K28" s="30"/>
      <c r="L28" s="30"/>
      <c r="M28" s="30"/>
      <c r="N28" s="30"/>
      <c r="O28" s="30"/>
      <c r="P28" s="30"/>
      <c r="Q28" s="30"/>
      <c r="R28" s="30"/>
      <c r="S28" s="31"/>
      <c r="T28" s="31"/>
      <c r="U28" s="31"/>
      <c r="V28" s="30"/>
      <c r="W28" s="30"/>
      <c r="X28" s="30"/>
      <c r="Y28" s="30"/>
      <c r="Z28" s="30"/>
      <c r="AA28" s="30"/>
      <c r="AB28" s="30"/>
      <c r="AC28" s="30"/>
      <c r="AD28" s="30"/>
      <c r="AE28" s="830"/>
      <c r="AF28" s="831"/>
      <c r="AG28" s="832"/>
      <c r="AH28" s="12"/>
      <c r="AI28" s="12"/>
    </row>
    <row r="29" spans="1:35" ht="28.5" customHeight="1">
      <c r="A29" s="12"/>
      <c r="B29" s="835"/>
      <c r="C29" s="836"/>
      <c r="D29" s="836"/>
      <c r="E29" s="837"/>
      <c r="F29" s="823"/>
      <c r="G29" s="824"/>
      <c r="H29" s="29" t="s">
        <v>62</v>
      </c>
      <c r="I29" s="29"/>
      <c r="J29" s="29"/>
      <c r="K29" s="30"/>
      <c r="L29" s="30"/>
      <c r="M29" s="30"/>
      <c r="N29" s="30"/>
      <c r="O29" s="30"/>
      <c r="P29" s="30"/>
      <c r="Q29" s="30"/>
      <c r="R29" s="30"/>
      <c r="S29" s="31"/>
      <c r="T29" s="31"/>
      <c r="U29" s="31"/>
      <c r="V29" s="30"/>
      <c r="W29" s="30"/>
      <c r="X29" s="30"/>
      <c r="Y29" s="30"/>
      <c r="Z29" s="30"/>
      <c r="AA29" s="30"/>
      <c r="AB29" s="30"/>
      <c r="AC29" s="30"/>
      <c r="AD29" s="30"/>
      <c r="AE29" s="830"/>
      <c r="AF29" s="831"/>
      <c r="AG29" s="832"/>
      <c r="AH29" s="12"/>
      <c r="AI29" s="12"/>
    </row>
    <row r="30" spans="1:35" ht="28.5" customHeight="1">
      <c r="A30" s="12"/>
      <c r="B30" s="835"/>
      <c r="C30" s="836"/>
      <c r="D30" s="836"/>
      <c r="E30" s="837"/>
      <c r="F30" s="823"/>
      <c r="G30" s="824"/>
      <c r="H30" s="44" t="s">
        <v>63</v>
      </c>
      <c r="I30" s="44"/>
      <c r="J30" s="44"/>
      <c r="K30" s="45"/>
      <c r="L30" s="45"/>
      <c r="M30" s="45"/>
      <c r="N30" s="109"/>
      <c r="O30" s="108" t="s">
        <v>220</v>
      </c>
      <c r="P30" s="107"/>
      <c r="Q30" s="107"/>
      <c r="R30" s="107"/>
      <c r="S30" s="108"/>
      <c r="T30" s="108"/>
      <c r="U30" s="108"/>
      <c r="V30" s="107"/>
      <c r="W30" s="107"/>
      <c r="X30" s="107"/>
      <c r="Y30" s="107"/>
      <c r="Z30" s="107"/>
      <c r="AA30" s="107"/>
      <c r="AB30" s="107"/>
      <c r="AC30" s="107"/>
      <c r="AD30" s="107"/>
      <c r="AE30" s="830"/>
      <c r="AF30" s="831"/>
      <c r="AG30" s="832"/>
      <c r="AH30" s="12"/>
      <c r="AI30" s="12"/>
    </row>
    <row r="31" spans="1:35" ht="28.5" customHeight="1">
      <c r="A31" s="12"/>
      <c r="B31" s="835"/>
      <c r="C31" s="836"/>
      <c r="D31" s="836"/>
      <c r="E31" s="837"/>
      <c r="F31" s="823"/>
      <c r="G31" s="824"/>
      <c r="H31" s="54"/>
      <c r="I31" s="34"/>
      <c r="J31" s="34"/>
      <c r="K31" s="35"/>
      <c r="L31" s="35"/>
      <c r="M31" s="35"/>
      <c r="N31" s="110"/>
      <c r="O31" s="108" t="s">
        <v>221</v>
      </c>
      <c r="P31" s="107"/>
      <c r="Q31" s="107"/>
      <c r="R31" s="107"/>
      <c r="S31" s="108"/>
      <c r="T31" s="108"/>
      <c r="U31" s="108"/>
      <c r="V31" s="107"/>
      <c r="W31" s="107"/>
      <c r="X31" s="107"/>
      <c r="Y31" s="107"/>
      <c r="Z31" s="107"/>
      <c r="AA31" s="107"/>
      <c r="AB31" s="107"/>
      <c r="AC31" s="107"/>
      <c r="AD31" s="107"/>
      <c r="AE31" s="830"/>
      <c r="AF31" s="831"/>
      <c r="AG31" s="832"/>
      <c r="AH31" s="12"/>
      <c r="AI31" s="12"/>
    </row>
    <row r="32" spans="1:35" ht="28.5" customHeight="1">
      <c r="A32" s="12"/>
      <c r="B32" s="835"/>
      <c r="C32" s="836"/>
      <c r="D32" s="836"/>
      <c r="E32" s="837"/>
      <c r="F32" s="823"/>
      <c r="G32" s="824"/>
      <c r="H32" s="29" t="s">
        <v>64</v>
      </c>
      <c r="I32" s="29"/>
      <c r="J32" s="29"/>
      <c r="K32" s="30"/>
      <c r="L32" s="30"/>
      <c r="M32" s="30"/>
      <c r="N32" s="30"/>
      <c r="O32" s="30"/>
      <c r="P32" s="30"/>
      <c r="Q32" s="30"/>
      <c r="R32" s="30"/>
      <c r="S32" s="31"/>
      <c r="T32" s="31"/>
      <c r="U32" s="31"/>
      <c r="V32" s="30"/>
      <c r="W32" s="30"/>
      <c r="X32" s="30"/>
      <c r="Y32" s="30"/>
      <c r="Z32" s="30"/>
      <c r="AA32" s="30"/>
      <c r="AB32" s="30"/>
      <c r="AC32" s="30"/>
      <c r="AD32" s="30"/>
      <c r="AE32" s="830"/>
      <c r="AF32" s="831"/>
      <c r="AG32" s="832"/>
      <c r="AH32" s="12"/>
      <c r="AI32" s="12"/>
    </row>
    <row r="33" spans="1:44" ht="28.5" customHeight="1">
      <c r="A33" s="12"/>
      <c r="B33" s="835"/>
      <c r="C33" s="836"/>
      <c r="D33" s="836"/>
      <c r="E33" s="837"/>
      <c r="F33" s="823"/>
      <c r="G33" s="824"/>
      <c r="H33" s="32" t="s">
        <v>71</v>
      </c>
      <c r="I33" s="29"/>
      <c r="J33" s="29"/>
      <c r="K33" s="30"/>
      <c r="L33" s="30"/>
      <c r="M33" s="30"/>
      <c r="N33" s="30"/>
      <c r="O33" s="30"/>
      <c r="P33" s="30"/>
      <c r="Q33" s="30"/>
      <c r="R33" s="30"/>
      <c r="S33" s="31"/>
      <c r="T33" s="31"/>
      <c r="U33" s="31"/>
      <c r="V33" s="30"/>
      <c r="W33" s="30"/>
      <c r="X33" s="30"/>
      <c r="Y33" s="30"/>
      <c r="Z33" s="30"/>
      <c r="AA33" s="30"/>
      <c r="AB33" s="30"/>
      <c r="AC33" s="30"/>
      <c r="AD33" s="33"/>
      <c r="AE33" s="830"/>
      <c r="AF33" s="831"/>
      <c r="AG33" s="832"/>
      <c r="AH33" s="12"/>
      <c r="AI33" s="12"/>
    </row>
    <row r="34" spans="1:44" ht="28.5" customHeight="1">
      <c r="A34" s="12"/>
      <c r="B34" s="835"/>
      <c r="C34" s="836"/>
      <c r="D34" s="836"/>
      <c r="E34" s="837"/>
      <c r="F34" s="823"/>
      <c r="G34" s="824"/>
      <c r="H34" s="34" t="s">
        <v>65</v>
      </c>
      <c r="I34" s="34"/>
      <c r="J34" s="34"/>
      <c r="K34" s="35"/>
      <c r="L34" s="35"/>
      <c r="M34" s="35"/>
      <c r="N34" s="35"/>
      <c r="O34" s="35"/>
      <c r="P34" s="35"/>
      <c r="Q34" s="35"/>
      <c r="R34" s="35"/>
      <c r="S34" s="36"/>
      <c r="T34" s="36"/>
      <c r="U34" s="36"/>
      <c r="V34" s="35"/>
      <c r="W34" s="35"/>
      <c r="X34" s="35"/>
      <c r="Y34" s="35"/>
      <c r="Z34" s="35"/>
      <c r="AA34" s="35"/>
      <c r="AB34" s="35"/>
      <c r="AC34" s="35"/>
      <c r="AD34" s="35"/>
      <c r="AE34" s="830"/>
      <c r="AF34" s="831"/>
      <c r="AG34" s="832"/>
      <c r="AH34" s="12"/>
      <c r="AI34" s="12"/>
    </row>
    <row r="35" spans="1:44" ht="28.5" customHeight="1">
      <c r="A35" s="12"/>
      <c r="B35" s="835"/>
      <c r="C35" s="836"/>
      <c r="D35" s="836"/>
      <c r="E35" s="837"/>
      <c r="F35" s="823"/>
      <c r="G35" s="824"/>
      <c r="H35" s="55" t="s">
        <v>66</v>
      </c>
      <c r="I35" s="44"/>
      <c r="J35" s="44"/>
      <c r="K35" s="45"/>
      <c r="L35" s="45"/>
      <c r="M35" s="45"/>
      <c r="N35" s="45"/>
      <c r="O35" s="45"/>
      <c r="P35" s="45"/>
      <c r="Q35" s="45"/>
      <c r="R35" s="45"/>
      <c r="S35" s="46"/>
      <c r="T35" s="46"/>
      <c r="U35" s="46"/>
      <c r="V35" s="45"/>
      <c r="W35" s="45"/>
      <c r="X35" s="45"/>
      <c r="Y35" s="45"/>
      <c r="Z35" s="45"/>
      <c r="AA35" s="45"/>
      <c r="AB35" s="45"/>
      <c r="AC35" s="45"/>
      <c r="AD35" s="45"/>
      <c r="AE35" s="841"/>
      <c r="AF35" s="842"/>
      <c r="AG35" s="843"/>
      <c r="AH35" s="12"/>
      <c r="AI35" s="12"/>
    </row>
    <row r="36" spans="1:44" ht="28.5" customHeight="1">
      <c r="A36" s="12"/>
      <c r="B36" s="835"/>
      <c r="C36" s="836"/>
      <c r="D36" s="836"/>
      <c r="E36" s="837"/>
      <c r="F36" s="823"/>
      <c r="G36" s="824"/>
      <c r="H36" s="32" t="s">
        <v>222</v>
      </c>
      <c r="I36" s="29"/>
      <c r="J36" s="29"/>
      <c r="K36" s="30"/>
      <c r="L36" s="30"/>
      <c r="M36" s="30"/>
      <c r="N36" s="30"/>
      <c r="O36" s="30"/>
      <c r="P36" s="30"/>
      <c r="Q36" s="30"/>
      <c r="R36" s="30"/>
      <c r="S36" s="31"/>
      <c r="T36" s="31"/>
      <c r="U36" s="31"/>
      <c r="V36" s="30"/>
      <c r="W36" s="30"/>
      <c r="X36" s="30"/>
      <c r="Y36" s="30"/>
      <c r="Z36" s="30"/>
      <c r="AA36" s="30"/>
      <c r="AB36" s="30"/>
      <c r="AC36" s="30"/>
      <c r="AD36" s="30"/>
      <c r="AE36" s="830"/>
      <c r="AF36" s="831"/>
      <c r="AG36" s="832"/>
      <c r="AH36" s="12"/>
      <c r="AI36" s="12"/>
    </row>
    <row r="37" spans="1:44" ht="28.5" customHeight="1">
      <c r="A37" s="12"/>
      <c r="B37" s="835"/>
      <c r="C37" s="836"/>
      <c r="D37" s="836"/>
      <c r="E37" s="837"/>
      <c r="F37" s="823"/>
      <c r="G37" s="824"/>
      <c r="H37" s="54" t="s">
        <v>93</v>
      </c>
      <c r="I37" s="34"/>
      <c r="J37" s="34"/>
      <c r="K37" s="35"/>
      <c r="L37" s="35"/>
      <c r="M37" s="35"/>
      <c r="N37" s="35"/>
      <c r="O37" s="35"/>
      <c r="P37" s="35"/>
      <c r="Q37" s="35"/>
      <c r="R37" s="35"/>
      <c r="S37" s="36"/>
      <c r="T37" s="36"/>
      <c r="U37" s="36"/>
      <c r="V37" s="35"/>
      <c r="W37" s="35"/>
      <c r="X37" s="35"/>
      <c r="Y37" s="35"/>
      <c r="Z37" s="35"/>
      <c r="AA37" s="35"/>
      <c r="AB37" s="35"/>
      <c r="AC37" s="35"/>
      <c r="AD37" s="35"/>
      <c r="AE37" s="847"/>
      <c r="AF37" s="848"/>
      <c r="AG37" s="849"/>
      <c r="AH37" s="12"/>
      <c r="AI37" s="12"/>
    </row>
    <row r="38" spans="1:44" ht="28.5" customHeight="1">
      <c r="A38" s="12"/>
      <c r="B38" s="835"/>
      <c r="C38" s="836"/>
      <c r="D38" s="836"/>
      <c r="E38" s="837"/>
      <c r="F38" s="825"/>
      <c r="G38" s="826"/>
      <c r="H38" s="41" t="s">
        <v>74</v>
      </c>
      <c r="I38" s="42"/>
      <c r="J38" s="42"/>
      <c r="K38" s="549"/>
      <c r="L38" s="549"/>
      <c r="M38" s="549"/>
      <c r="N38" s="549"/>
      <c r="O38" s="549"/>
      <c r="P38" s="549"/>
      <c r="Q38" s="549"/>
      <c r="R38" s="549"/>
      <c r="S38" s="43"/>
      <c r="T38" s="43"/>
      <c r="U38" s="43"/>
      <c r="V38" s="549"/>
      <c r="W38" s="549"/>
      <c r="X38" s="549"/>
      <c r="Y38" s="549"/>
      <c r="Z38" s="549"/>
      <c r="AA38" s="549"/>
      <c r="AB38" s="549"/>
      <c r="AC38" s="549"/>
      <c r="AD38" s="549"/>
      <c r="AE38" s="850"/>
      <c r="AF38" s="851"/>
      <c r="AG38" s="852"/>
      <c r="AH38" s="12"/>
      <c r="AI38" s="12"/>
      <c r="AK38" s="12"/>
      <c r="AL38" s="12"/>
      <c r="AM38" s="12"/>
      <c r="AN38" s="12"/>
      <c r="AO38" s="12"/>
      <c r="AP38" s="12"/>
      <c r="AQ38" s="12"/>
      <c r="AR38" s="12"/>
    </row>
    <row r="39" spans="1:44" ht="28.5" customHeight="1">
      <c r="A39" s="12"/>
      <c r="B39" s="835"/>
      <c r="C39" s="836"/>
      <c r="D39" s="836"/>
      <c r="E39" s="837"/>
      <c r="F39" s="931" t="s">
        <v>79</v>
      </c>
      <c r="G39" s="932"/>
      <c r="H39" s="38" t="s">
        <v>69</v>
      </c>
      <c r="I39" s="38"/>
      <c r="J39" s="38"/>
      <c r="K39" s="39"/>
      <c r="L39" s="39"/>
      <c r="M39" s="39"/>
      <c r="N39" s="39"/>
      <c r="O39" s="39"/>
      <c r="P39" s="39"/>
      <c r="Q39" s="39"/>
      <c r="R39" s="39"/>
      <c r="S39" s="40"/>
      <c r="T39" s="40"/>
      <c r="U39" s="40"/>
      <c r="V39" s="39"/>
      <c r="W39" s="39"/>
      <c r="X39" s="39"/>
      <c r="Y39" s="39"/>
      <c r="Z39" s="39"/>
      <c r="AA39" s="39"/>
      <c r="AB39" s="39"/>
      <c r="AC39" s="39"/>
      <c r="AD39" s="39"/>
      <c r="AE39" s="853"/>
      <c r="AF39" s="854"/>
      <c r="AG39" s="855"/>
      <c r="AH39" s="12"/>
      <c r="AI39" s="12"/>
    </row>
    <row r="40" spans="1:44" ht="28.5" customHeight="1">
      <c r="A40" s="12"/>
      <c r="B40" s="835"/>
      <c r="C40" s="836"/>
      <c r="D40" s="836"/>
      <c r="E40" s="837"/>
      <c r="F40" s="907"/>
      <c r="G40" s="933"/>
      <c r="H40" s="34" t="s">
        <v>301</v>
      </c>
      <c r="I40" s="34"/>
      <c r="J40" s="34"/>
      <c r="K40" s="35"/>
      <c r="L40" s="35"/>
      <c r="M40" s="35"/>
      <c r="N40" s="35"/>
      <c r="O40" s="35"/>
      <c r="P40" s="35"/>
      <c r="Q40" s="35"/>
      <c r="R40" s="35"/>
      <c r="S40" s="36"/>
      <c r="T40" s="36"/>
      <c r="U40" s="36"/>
      <c r="V40" s="35"/>
      <c r="W40" s="35"/>
      <c r="X40" s="35"/>
      <c r="Y40" s="35"/>
      <c r="Z40" s="35"/>
      <c r="AA40" s="35"/>
      <c r="AB40" s="35"/>
      <c r="AC40" s="35"/>
      <c r="AD40" s="35"/>
      <c r="AE40" s="830"/>
      <c r="AF40" s="831"/>
      <c r="AG40" s="832"/>
      <c r="AH40" s="12"/>
      <c r="AI40" s="12"/>
      <c r="AK40" s="12"/>
      <c r="AL40" s="12"/>
      <c r="AM40" s="12"/>
      <c r="AN40" s="12"/>
      <c r="AO40" s="12"/>
      <c r="AP40" s="12"/>
      <c r="AQ40" s="12"/>
      <c r="AR40" s="12"/>
    </row>
    <row r="41" spans="1:44" ht="28.5" customHeight="1">
      <c r="A41" s="12"/>
      <c r="B41" s="835"/>
      <c r="C41" s="836"/>
      <c r="D41" s="836"/>
      <c r="E41" s="837"/>
      <c r="F41" s="907"/>
      <c r="G41" s="933"/>
      <c r="H41" s="29" t="s">
        <v>61</v>
      </c>
      <c r="I41" s="29"/>
      <c r="J41" s="29"/>
      <c r="K41" s="30"/>
      <c r="L41" s="30"/>
      <c r="M41" s="30"/>
      <c r="N41" s="30"/>
      <c r="O41" s="30"/>
      <c r="P41" s="30"/>
      <c r="Q41" s="30"/>
      <c r="R41" s="30"/>
      <c r="S41" s="31"/>
      <c r="T41" s="31"/>
      <c r="U41" s="31"/>
      <c r="V41" s="30"/>
      <c r="W41" s="30"/>
      <c r="X41" s="30"/>
      <c r="Y41" s="30"/>
      <c r="Z41" s="30"/>
      <c r="AA41" s="30"/>
      <c r="AB41" s="30"/>
      <c r="AC41" s="30"/>
      <c r="AD41" s="30"/>
      <c r="AE41" s="830"/>
      <c r="AF41" s="831"/>
      <c r="AG41" s="832"/>
      <c r="AH41" s="12"/>
      <c r="AI41" s="12"/>
    </row>
    <row r="42" spans="1:44" ht="28.5" customHeight="1">
      <c r="A42" s="12"/>
      <c r="B42" s="835"/>
      <c r="C42" s="836"/>
      <c r="D42" s="836"/>
      <c r="E42" s="837"/>
      <c r="F42" s="907"/>
      <c r="G42" s="933"/>
      <c r="H42" s="29" t="s">
        <v>121</v>
      </c>
      <c r="I42" s="29"/>
      <c r="J42" s="29"/>
      <c r="K42" s="30"/>
      <c r="L42" s="30"/>
      <c r="M42" s="30"/>
      <c r="N42" s="30"/>
      <c r="O42" s="30"/>
      <c r="P42" s="30"/>
      <c r="Q42" s="30"/>
      <c r="R42" s="30"/>
      <c r="S42" s="31"/>
      <c r="T42" s="31"/>
      <c r="U42" s="31"/>
      <c r="V42" s="30"/>
      <c r="W42" s="30"/>
      <c r="X42" s="30"/>
      <c r="Y42" s="30"/>
      <c r="Z42" s="30"/>
      <c r="AA42" s="30"/>
      <c r="AB42" s="30"/>
      <c r="AC42" s="30"/>
      <c r="AD42" s="30"/>
      <c r="AE42" s="830"/>
      <c r="AF42" s="831"/>
      <c r="AG42" s="832"/>
      <c r="AH42" s="12"/>
      <c r="AI42" s="12"/>
    </row>
    <row r="43" spans="1:44" ht="28.5" customHeight="1">
      <c r="A43" s="12"/>
      <c r="B43" s="835"/>
      <c r="C43" s="836"/>
      <c r="D43" s="836"/>
      <c r="E43" s="837"/>
      <c r="F43" s="907"/>
      <c r="G43" s="933"/>
      <c r="H43" s="29" t="s">
        <v>67</v>
      </c>
      <c r="I43" s="29"/>
      <c r="J43" s="29"/>
      <c r="K43" s="30"/>
      <c r="L43" s="30"/>
      <c r="M43" s="30"/>
      <c r="N43" s="30"/>
      <c r="O43" s="30"/>
      <c r="P43" s="30"/>
      <c r="Q43" s="30"/>
      <c r="R43" s="30"/>
      <c r="S43" s="31"/>
      <c r="T43" s="31"/>
      <c r="U43" s="31"/>
      <c r="V43" s="30"/>
      <c r="W43" s="30"/>
      <c r="X43" s="30"/>
      <c r="Y43" s="30"/>
      <c r="Z43" s="30"/>
      <c r="AA43" s="30"/>
      <c r="AB43" s="30"/>
      <c r="AC43" s="30"/>
      <c r="AD43" s="30"/>
      <c r="AE43" s="830"/>
      <c r="AF43" s="831"/>
      <c r="AG43" s="832"/>
      <c r="AH43" s="12"/>
      <c r="AI43" s="12"/>
    </row>
    <row r="44" spans="1:44" ht="28.5" customHeight="1">
      <c r="A44" s="12"/>
      <c r="B44" s="835"/>
      <c r="C44" s="836"/>
      <c r="D44" s="836"/>
      <c r="E44" s="837"/>
      <c r="F44" s="907"/>
      <c r="G44" s="933"/>
      <c r="H44" s="44" t="s">
        <v>70</v>
      </c>
      <c r="I44" s="44"/>
      <c r="J44" s="44"/>
      <c r="K44" s="45"/>
      <c r="L44" s="45"/>
      <c r="M44" s="45"/>
      <c r="N44" s="45"/>
      <c r="O44" s="45"/>
      <c r="P44" s="45"/>
      <c r="Q44" s="45"/>
      <c r="R44" s="45"/>
      <c r="S44" s="46"/>
      <c r="T44" s="46"/>
      <c r="U44" s="46"/>
      <c r="V44" s="45"/>
      <c r="W44" s="45"/>
      <c r="X44" s="45"/>
      <c r="Y44" s="45"/>
      <c r="Z44" s="45"/>
      <c r="AA44" s="45"/>
      <c r="AB44" s="45"/>
      <c r="AC44" s="45"/>
      <c r="AD44" s="45"/>
      <c r="AE44" s="830"/>
      <c r="AF44" s="831"/>
      <c r="AG44" s="832"/>
      <c r="AH44" s="12"/>
      <c r="AI44" s="12"/>
    </row>
    <row r="45" spans="1:44" ht="28.5" customHeight="1" thickBot="1">
      <c r="A45" s="12"/>
      <c r="B45" s="835"/>
      <c r="C45" s="836"/>
      <c r="D45" s="836"/>
      <c r="E45" s="837"/>
      <c r="F45" s="907"/>
      <c r="G45" s="933"/>
      <c r="H45" s="44" t="s">
        <v>222</v>
      </c>
      <c r="I45" s="44"/>
      <c r="J45" s="44"/>
      <c r="K45" s="45"/>
      <c r="L45" s="45"/>
      <c r="M45" s="45"/>
      <c r="N45" s="45"/>
      <c r="O45" s="45"/>
      <c r="P45" s="45"/>
      <c r="Q45" s="45"/>
      <c r="R45" s="45"/>
      <c r="S45" s="46"/>
      <c r="T45" s="46"/>
      <c r="U45" s="46"/>
      <c r="V45" s="45"/>
      <c r="W45" s="45"/>
      <c r="X45" s="45"/>
      <c r="Y45" s="45"/>
      <c r="Z45" s="45"/>
      <c r="AA45" s="45"/>
      <c r="AB45" s="45"/>
      <c r="AC45" s="45"/>
      <c r="AD45" s="45"/>
      <c r="AE45" s="818"/>
      <c r="AF45" s="819"/>
      <c r="AG45" s="820"/>
      <c r="AH45" s="12"/>
      <c r="AI45" s="12"/>
    </row>
    <row r="46" spans="1:44" ht="28.5" customHeight="1">
      <c r="A46" s="12"/>
      <c r="B46" s="835"/>
      <c r="C46" s="836"/>
      <c r="D46" s="836"/>
      <c r="E46" s="837"/>
      <c r="F46" s="905" t="s">
        <v>80</v>
      </c>
      <c r="G46" s="934"/>
      <c r="H46" s="26" t="s">
        <v>69</v>
      </c>
      <c r="I46" s="26"/>
      <c r="J46" s="26"/>
      <c r="K46" s="27"/>
      <c r="L46" s="27"/>
      <c r="M46" s="27"/>
      <c r="N46" s="27"/>
      <c r="O46" s="27"/>
      <c r="P46" s="27"/>
      <c r="Q46" s="27"/>
      <c r="R46" s="27"/>
      <c r="S46" s="28"/>
      <c r="T46" s="28"/>
      <c r="U46" s="28"/>
      <c r="V46" s="27"/>
      <c r="W46" s="27"/>
      <c r="X46" s="27"/>
      <c r="Y46" s="27"/>
      <c r="Z46" s="27"/>
      <c r="AA46" s="27"/>
      <c r="AB46" s="27"/>
      <c r="AC46" s="27"/>
      <c r="AD46" s="47"/>
      <c r="AE46" s="827"/>
      <c r="AF46" s="828"/>
      <c r="AG46" s="829"/>
      <c r="AH46" s="12"/>
      <c r="AI46" s="12"/>
    </row>
    <row r="47" spans="1:44" ht="28.5" customHeight="1">
      <c r="A47" s="12"/>
      <c r="B47" s="835"/>
      <c r="C47" s="836"/>
      <c r="D47" s="836"/>
      <c r="E47" s="837"/>
      <c r="F47" s="907"/>
      <c r="G47" s="933"/>
      <c r="H47" s="29" t="s">
        <v>92</v>
      </c>
      <c r="I47" s="29"/>
      <c r="J47" s="29"/>
      <c r="K47" s="30"/>
      <c r="L47" s="30"/>
      <c r="M47" s="30"/>
      <c r="N47" s="30"/>
      <c r="O47" s="30"/>
      <c r="P47" s="30"/>
      <c r="Q47" s="30"/>
      <c r="R47" s="30"/>
      <c r="S47" s="31"/>
      <c r="T47" s="31"/>
      <c r="U47" s="31"/>
      <c r="V47" s="30"/>
      <c r="W47" s="30"/>
      <c r="X47" s="30"/>
      <c r="Y47" s="30"/>
      <c r="Z47" s="30"/>
      <c r="AA47" s="30"/>
      <c r="AB47" s="30"/>
      <c r="AC47" s="30"/>
      <c r="AD47" s="33"/>
      <c r="AE47" s="830"/>
      <c r="AF47" s="831"/>
      <c r="AG47" s="832"/>
      <c r="AH47" s="12"/>
      <c r="AI47" s="12"/>
    </row>
    <row r="48" spans="1:44" ht="28.5" customHeight="1">
      <c r="A48" s="12"/>
      <c r="B48" s="835"/>
      <c r="C48" s="836"/>
      <c r="D48" s="836"/>
      <c r="E48" s="837"/>
      <c r="F48" s="907"/>
      <c r="G48" s="933"/>
      <c r="H48" s="34" t="s">
        <v>301</v>
      </c>
      <c r="I48" s="34"/>
      <c r="J48" s="34"/>
      <c r="K48" s="35"/>
      <c r="L48" s="35"/>
      <c r="M48" s="35"/>
      <c r="N48" s="35"/>
      <c r="O48" s="35"/>
      <c r="P48" s="35"/>
      <c r="Q48" s="35"/>
      <c r="R48" s="35"/>
      <c r="S48" s="36"/>
      <c r="T48" s="36"/>
      <c r="U48" s="36"/>
      <c r="V48" s="35"/>
      <c r="W48" s="35"/>
      <c r="X48" s="35"/>
      <c r="Y48" s="35"/>
      <c r="Z48" s="35"/>
      <c r="AA48" s="35"/>
      <c r="AB48" s="35"/>
      <c r="AC48" s="35"/>
      <c r="AD48" s="48"/>
      <c r="AE48" s="830"/>
      <c r="AF48" s="831"/>
      <c r="AG48" s="832"/>
      <c r="AH48" s="12"/>
      <c r="AI48" s="12"/>
      <c r="AK48" s="12"/>
      <c r="AL48" s="12"/>
      <c r="AM48" s="12"/>
      <c r="AN48" s="12"/>
      <c r="AO48" s="12"/>
      <c r="AP48" s="12"/>
      <c r="AQ48" s="12"/>
      <c r="AR48" s="12"/>
    </row>
    <row r="49" spans="1:44" ht="28.5" customHeight="1">
      <c r="A49" s="12"/>
      <c r="B49" s="835"/>
      <c r="C49" s="836"/>
      <c r="D49" s="836"/>
      <c r="E49" s="837"/>
      <c r="F49" s="907"/>
      <c r="G49" s="933"/>
      <c r="H49" s="34" t="s">
        <v>59</v>
      </c>
      <c r="I49" s="34"/>
      <c r="J49" s="34"/>
      <c r="K49" s="35"/>
      <c r="L49" s="35"/>
      <c r="M49" s="35"/>
      <c r="N49" s="35"/>
      <c r="O49" s="35"/>
      <c r="P49" s="35"/>
      <c r="Q49" s="35"/>
      <c r="R49" s="35"/>
      <c r="S49" s="36"/>
      <c r="T49" s="36"/>
      <c r="U49" s="36"/>
      <c r="V49" s="35"/>
      <c r="W49" s="35"/>
      <c r="X49" s="35"/>
      <c r="Y49" s="35"/>
      <c r="Z49" s="35"/>
      <c r="AA49" s="35"/>
      <c r="AB49" s="35"/>
      <c r="AC49" s="35"/>
      <c r="AD49" s="48"/>
      <c r="AE49" s="830"/>
      <c r="AF49" s="831"/>
      <c r="AG49" s="832"/>
      <c r="AH49" s="12"/>
      <c r="AI49" s="12"/>
    </row>
    <row r="50" spans="1:44" ht="28.5" customHeight="1">
      <c r="A50" s="12"/>
      <c r="B50" s="835"/>
      <c r="C50" s="836"/>
      <c r="D50" s="836"/>
      <c r="E50" s="837"/>
      <c r="F50" s="907"/>
      <c r="G50" s="933"/>
      <c r="H50" s="29" t="s">
        <v>178</v>
      </c>
      <c r="I50" s="29"/>
      <c r="J50" s="29"/>
      <c r="K50" s="30"/>
      <c r="L50" s="30"/>
      <c r="M50" s="30"/>
      <c r="N50" s="30"/>
      <c r="O50" s="30"/>
      <c r="P50" s="30"/>
      <c r="Q50" s="30"/>
      <c r="R50" s="30"/>
      <c r="S50" s="31"/>
      <c r="T50" s="31"/>
      <c r="U50" s="31"/>
      <c r="V50" s="30"/>
      <c r="W50" s="30"/>
      <c r="X50" s="30"/>
      <c r="Y50" s="30"/>
      <c r="Z50" s="30"/>
      <c r="AA50" s="30"/>
      <c r="AB50" s="30"/>
      <c r="AC50" s="30"/>
      <c r="AD50" s="30"/>
      <c r="AE50" s="830"/>
      <c r="AF50" s="831"/>
      <c r="AG50" s="832"/>
      <c r="AH50" s="12"/>
      <c r="AI50" s="12"/>
    </row>
    <row r="51" spans="1:44" ht="28.5" customHeight="1">
      <c r="A51" s="12"/>
      <c r="B51" s="835"/>
      <c r="C51" s="836"/>
      <c r="D51" s="836"/>
      <c r="E51" s="837"/>
      <c r="F51" s="907"/>
      <c r="G51" s="933"/>
      <c r="H51" s="29" t="s">
        <v>60</v>
      </c>
      <c r="I51" s="29"/>
      <c r="J51" s="29"/>
      <c r="K51" s="30"/>
      <c r="L51" s="30"/>
      <c r="M51" s="30"/>
      <c r="N51" s="30"/>
      <c r="O51" s="30"/>
      <c r="P51" s="30"/>
      <c r="Q51" s="30"/>
      <c r="R51" s="30"/>
      <c r="S51" s="31"/>
      <c r="T51" s="31"/>
      <c r="U51" s="31"/>
      <c r="V51" s="30"/>
      <c r="W51" s="30"/>
      <c r="X51" s="30"/>
      <c r="Y51" s="30"/>
      <c r="Z51" s="30"/>
      <c r="AA51" s="30"/>
      <c r="AB51" s="30"/>
      <c r="AC51" s="30"/>
      <c r="AD51" s="33"/>
      <c r="AE51" s="830"/>
      <c r="AF51" s="831"/>
      <c r="AG51" s="832"/>
      <c r="AH51" s="12"/>
      <c r="AI51" s="12"/>
    </row>
    <row r="52" spans="1:44" ht="28.5" customHeight="1">
      <c r="A52" s="12"/>
      <c r="B52" s="835"/>
      <c r="C52" s="836"/>
      <c r="D52" s="836"/>
      <c r="E52" s="837"/>
      <c r="F52" s="907"/>
      <c r="G52" s="933"/>
      <c r="H52" s="29" t="s">
        <v>62</v>
      </c>
      <c r="I52" s="29"/>
      <c r="J52" s="29"/>
      <c r="K52" s="30"/>
      <c r="L52" s="30"/>
      <c r="M52" s="30"/>
      <c r="N52" s="30"/>
      <c r="O52" s="30"/>
      <c r="P52" s="30"/>
      <c r="Q52" s="30"/>
      <c r="R52" s="30"/>
      <c r="S52" s="31"/>
      <c r="T52" s="31"/>
      <c r="U52" s="31"/>
      <c r="V52" s="30"/>
      <c r="W52" s="30"/>
      <c r="X52" s="30"/>
      <c r="Y52" s="30"/>
      <c r="Z52" s="30"/>
      <c r="AA52" s="30"/>
      <c r="AB52" s="30"/>
      <c r="AC52" s="30"/>
      <c r="AD52" s="33"/>
      <c r="AE52" s="830"/>
      <c r="AF52" s="831"/>
      <c r="AG52" s="832"/>
      <c r="AH52" s="12"/>
      <c r="AI52" s="12"/>
    </row>
    <row r="53" spans="1:44" ht="28.5" customHeight="1">
      <c r="A53" s="12"/>
      <c r="B53" s="835"/>
      <c r="C53" s="836"/>
      <c r="D53" s="836"/>
      <c r="E53" s="837"/>
      <c r="F53" s="907"/>
      <c r="G53" s="933"/>
      <c r="H53" s="44" t="s">
        <v>63</v>
      </c>
      <c r="I53" s="44"/>
      <c r="J53" s="44"/>
      <c r="K53" s="45"/>
      <c r="L53" s="45"/>
      <c r="M53" s="45"/>
      <c r="N53" s="109"/>
      <c r="O53" s="108" t="s">
        <v>220</v>
      </c>
      <c r="P53" s="107"/>
      <c r="Q53" s="107"/>
      <c r="R53" s="107"/>
      <c r="S53" s="108"/>
      <c r="T53" s="108"/>
      <c r="U53" s="108"/>
      <c r="V53" s="107"/>
      <c r="W53" s="107"/>
      <c r="X53" s="107"/>
      <c r="Y53" s="107"/>
      <c r="Z53" s="107"/>
      <c r="AA53" s="107"/>
      <c r="AB53" s="107"/>
      <c r="AC53" s="107"/>
      <c r="AD53" s="107"/>
      <c r="AE53" s="830"/>
      <c r="AF53" s="831"/>
      <c r="AG53" s="832"/>
      <c r="AH53" s="12"/>
      <c r="AI53" s="12"/>
    </row>
    <row r="54" spans="1:44" ht="28.5" customHeight="1">
      <c r="A54" s="12"/>
      <c r="B54" s="835"/>
      <c r="C54" s="836"/>
      <c r="D54" s="836"/>
      <c r="E54" s="837"/>
      <c r="F54" s="907"/>
      <c r="G54" s="933"/>
      <c r="H54" s="54"/>
      <c r="I54" s="34"/>
      <c r="J54" s="34"/>
      <c r="K54" s="35"/>
      <c r="L54" s="35"/>
      <c r="M54" s="35"/>
      <c r="N54" s="110"/>
      <c r="O54" s="108" t="s">
        <v>221</v>
      </c>
      <c r="P54" s="107"/>
      <c r="Q54" s="107"/>
      <c r="R54" s="107"/>
      <c r="S54" s="108"/>
      <c r="T54" s="108"/>
      <c r="U54" s="108"/>
      <c r="V54" s="107"/>
      <c r="W54" s="107"/>
      <c r="X54" s="107"/>
      <c r="Y54" s="107"/>
      <c r="Z54" s="107"/>
      <c r="AA54" s="107"/>
      <c r="AB54" s="107"/>
      <c r="AC54" s="107"/>
      <c r="AD54" s="107"/>
      <c r="AE54" s="830"/>
      <c r="AF54" s="831"/>
      <c r="AG54" s="832"/>
      <c r="AH54" s="12"/>
      <c r="AI54" s="12"/>
    </row>
    <row r="55" spans="1:44" ht="28.5" customHeight="1">
      <c r="A55" s="12"/>
      <c r="B55" s="835"/>
      <c r="C55" s="836"/>
      <c r="D55" s="836"/>
      <c r="E55" s="837"/>
      <c r="F55" s="907"/>
      <c r="G55" s="933"/>
      <c r="H55" s="29" t="s">
        <v>67</v>
      </c>
      <c r="I55" s="29"/>
      <c r="J55" s="29"/>
      <c r="K55" s="30"/>
      <c r="L55" s="30"/>
      <c r="M55" s="30"/>
      <c r="N55" s="30"/>
      <c r="O55" s="30"/>
      <c r="P55" s="30"/>
      <c r="Q55" s="30"/>
      <c r="R55" s="30"/>
      <c r="S55" s="31"/>
      <c r="T55" s="31"/>
      <c r="U55" s="31"/>
      <c r="V55" s="30"/>
      <c r="W55" s="30"/>
      <c r="X55" s="30"/>
      <c r="Y55" s="30"/>
      <c r="Z55" s="30"/>
      <c r="AA55" s="30"/>
      <c r="AB55" s="30"/>
      <c r="AC55" s="30"/>
      <c r="AD55" s="33"/>
      <c r="AE55" s="830"/>
      <c r="AF55" s="831"/>
      <c r="AG55" s="832"/>
      <c r="AH55" s="12"/>
      <c r="AI55" s="12"/>
    </row>
    <row r="56" spans="1:44" ht="28.5" customHeight="1">
      <c r="A56" s="12"/>
      <c r="B56" s="835"/>
      <c r="C56" s="836"/>
      <c r="D56" s="836"/>
      <c r="E56" s="837"/>
      <c r="F56" s="907"/>
      <c r="G56" s="933"/>
      <c r="H56" s="29" t="s">
        <v>71</v>
      </c>
      <c r="I56" s="44"/>
      <c r="J56" s="44"/>
      <c r="K56" s="45"/>
      <c r="L56" s="45"/>
      <c r="M56" s="45"/>
      <c r="N56" s="45"/>
      <c r="O56" s="45"/>
      <c r="P56" s="45"/>
      <c r="Q56" s="45"/>
      <c r="R56" s="45"/>
      <c r="S56" s="46"/>
      <c r="T56" s="46"/>
      <c r="U56" s="46"/>
      <c r="V56" s="45"/>
      <c r="W56" s="45"/>
      <c r="X56" s="45"/>
      <c r="Y56" s="45"/>
      <c r="Z56" s="45"/>
      <c r="AA56" s="45"/>
      <c r="AB56" s="45"/>
      <c r="AC56" s="45"/>
      <c r="AD56" s="49"/>
      <c r="AE56" s="830"/>
      <c r="AF56" s="831"/>
      <c r="AG56" s="832"/>
      <c r="AH56" s="12"/>
      <c r="AI56" s="12"/>
    </row>
    <row r="57" spans="1:44" ht="28.5" customHeight="1">
      <c r="A57" s="12"/>
      <c r="B57" s="835"/>
      <c r="C57" s="836"/>
      <c r="D57" s="836"/>
      <c r="E57" s="837"/>
      <c r="F57" s="907"/>
      <c r="G57" s="933"/>
      <c r="H57" s="29" t="s">
        <v>65</v>
      </c>
      <c r="I57" s="29"/>
      <c r="J57" s="29"/>
      <c r="K57" s="30"/>
      <c r="L57" s="30"/>
      <c r="M57" s="30"/>
      <c r="N57" s="30"/>
      <c r="O57" s="30"/>
      <c r="P57" s="30"/>
      <c r="Q57" s="30"/>
      <c r="R57" s="30"/>
      <c r="S57" s="31"/>
      <c r="T57" s="31"/>
      <c r="U57" s="31"/>
      <c r="V57" s="30"/>
      <c r="W57" s="30"/>
      <c r="X57" s="30"/>
      <c r="Y57" s="30"/>
      <c r="Z57" s="30"/>
      <c r="AA57" s="30"/>
      <c r="AB57" s="30"/>
      <c r="AC57" s="30"/>
      <c r="AD57" s="33"/>
      <c r="AE57" s="830"/>
      <c r="AF57" s="831"/>
      <c r="AG57" s="832"/>
      <c r="AH57" s="12"/>
      <c r="AI57" s="12"/>
    </row>
    <row r="58" spans="1:44" ht="28.5" customHeight="1">
      <c r="A58" s="12"/>
      <c r="B58" s="835"/>
      <c r="C58" s="836"/>
      <c r="D58" s="836"/>
      <c r="E58" s="837"/>
      <c r="F58" s="907"/>
      <c r="G58" s="933"/>
      <c r="H58" s="29" t="s">
        <v>66</v>
      </c>
      <c r="I58" s="44"/>
      <c r="J58" s="44"/>
      <c r="K58" s="45"/>
      <c r="L58" s="45"/>
      <c r="M58" s="45"/>
      <c r="N58" s="45"/>
      <c r="O58" s="45"/>
      <c r="P58" s="45"/>
      <c r="Q58" s="45"/>
      <c r="R58" s="45"/>
      <c r="S58" s="46"/>
      <c r="T58" s="46"/>
      <c r="U58" s="46"/>
      <c r="V58" s="45"/>
      <c r="W58" s="45"/>
      <c r="X58" s="45"/>
      <c r="Y58" s="45"/>
      <c r="Z58" s="45"/>
      <c r="AA58" s="45"/>
      <c r="AB58" s="45"/>
      <c r="AC58" s="45"/>
      <c r="AD58" s="49"/>
      <c r="AE58" s="830"/>
      <c r="AF58" s="831"/>
      <c r="AG58" s="832"/>
      <c r="AH58" s="12"/>
      <c r="AI58" s="12"/>
    </row>
    <row r="59" spans="1:44" ht="28.5" customHeight="1">
      <c r="A59" s="12"/>
      <c r="B59" s="835"/>
      <c r="C59" s="836"/>
      <c r="D59" s="836"/>
      <c r="E59" s="837"/>
      <c r="F59" s="907"/>
      <c r="G59" s="933"/>
      <c r="H59" s="44" t="s">
        <v>222</v>
      </c>
      <c r="I59" s="44"/>
      <c r="J59" s="44"/>
      <c r="K59" s="45"/>
      <c r="L59" s="45"/>
      <c r="M59" s="45"/>
      <c r="N59" s="45"/>
      <c r="O59" s="45"/>
      <c r="P59" s="45"/>
      <c r="Q59" s="45"/>
      <c r="R59" s="45"/>
      <c r="S59" s="46"/>
      <c r="T59" s="46"/>
      <c r="U59" s="46"/>
      <c r="V59" s="45"/>
      <c r="W59" s="45"/>
      <c r="X59" s="45"/>
      <c r="Y59" s="45"/>
      <c r="Z59" s="45"/>
      <c r="AA59" s="45"/>
      <c r="AB59" s="45"/>
      <c r="AC59" s="45"/>
      <c r="AD59" s="49"/>
      <c r="AE59" s="841"/>
      <c r="AF59" s="842"/>
      <c r="AG59" s="843"/>
      <c r="AH59" s="12"/>
      <c r="AI59" s="12"/>
    </row>
    <row r="60" spans="1:44" ht="28.5" customHeight="1">
      <c r="A60" s="12"/>
      <c r="B60" s="835"/>
      <c r="C60" s="836"/>
      <c r="D60" s="836"/>
      <c r="E60" s="837"/>
      <c r="F60" s="907"/>
      <c r="G60" s="933"/>
      <c r="H60" s="32" t="s">
        <v>93</v>
      </c>
      <c r="I60" s="29"/>
      <c r="J60" s="29"/>
      <c r="K60" s="30"/>
      <c r="L60" s="30"/>
      <c r="M60" s="30"/>
      <c r="N60" s="30"/>
      <c r="O60" s="30"/>
      <c r="P60" s="30"/>
      <c r="Q60" s="30"/>
      <c r="R60" s="30"/>
      <c r="S60" s="31"/>
      <c r="T60" s="31"/>
      <c r="U60" s="31"/>
      <c r="V60" s="30"/>
      <c r="W60" s="30"/>
      <c r="X60" s="30"/>
      <c r="Y60" s="30"/>
      <c r="Z60" s="30"/>
      <c r="AA60" s="30"/>
      <c r="AB60" s="30"/>
      <c r="AC60" s="30"/>
      <c r="AD60" s="30"/>
      <c r="AE60" s="830"/>
      <c r="AF60" s="831"/>
      <c r="AG60" s="832"/>
      <c r="AH60" s="12"/>
      <c r="AI60" s="12"/>
    </row>
    <row r="61" spans="1:44" ht="28.5" customHeight="1">
      <c r="A61" s="12"/>
      <c r="B61" s="835"/>
      <c r="C61" s="836"/>
      <c r="D61" s="836"/>
      <c r="E61" s="837"/>
      <c r="F61" s="907"/>
      <c r="G61" s="933"/>
      <c r="H61" s="884" t="s">
        <v>75</v>
      </c>
      <c r="I61" s="885"/>
      <c r="J61" s="885"/>
      <c r="K61" s="885"/>
      <c r="L61" s="885"/>
      <c r="M61" s="885"/>
      <c r="N61" s="885"/>
      <c r="O61" s="885"/>
      <c r="P61" s="885"/>
      <c r="Q61" s="885"/>
      <c r="R61" s="885"/>
      <c r="S61" s="885"/>
      <c r="T61" s="885"/>
      <c r="U61" s="885"/>
      <c r="V61" s="885"/>
      <c r="W61" s="885"/>
      <c r="X61" s="885"/>
      <c r="Y61" s="885"/>
      <c r="Z61" s="885"/>
      <c r="AA61" s="885"/>
      <c r="AB61" s="885"/>
      <c r="AC61" s="885"/>
      <c r="AD61" s="886"/>
      <c r="AE61" s="830"/>
      <c r="AF61" s="831"/>
      <c r="AG61" s="832"/>
      <c r="AH61" s="12"/>
      <c r="AI61" s="12"/>
      <c r="AK61" s="12"/>
      <c r="AL61" s="12"/>
      <c r="AM61" s="12"/>
      <c r="AN61" s="12"/>
      <c r="AO61" s="12"/>
      <c r="AP61" s="12"/>
      <c r="AQ61" s="12"/>
      <c r="AR61" s="12"/>
    </row>
    <row r="62" spans="1:44" ht="28.5" customHeight="1" thickBot="1">
      <c r="A62" s="12"/>
      <c r="B62" s="835"/>
      <c r="C62" s="836"/>
      <c r="D62" s="836"/>
      <c r="E62" s="837"/>
      <c r="F62" s="909"/>
      <c r="G62" s="935"/>
      <c r="H62" s="136" t="s">
        <v>74</v>
      </c>
      <c r="I62" s="13"/>
      <c r="J62" s="13"/>
      <c r="K62" s="50"/>
      <c r="L62" s="50"/>
      <c r="M62" s="50"/>
      <c r="N62" s="50"/>
      <c r="O62" s="50"/>
      <c r="P62" s="50"/>
      <c r="Q62" s="50"/>
      <c r="R62" s="50"/>
      <c r="S62" s="51"/>
      <c r="T62" s="51"/>
      <c r="U62" s="51"/>
      <c r="V62" s="50"/>
      <c r="W62" s="50"/>
      <c r="X62" s="50"/>
      <c r="Y62" s="50"/>
      <c r="Z62" s="50"/>
      <c r="AA62" s="50"/>
      <c r="AB62" s="50"/>
      <c r="AC62" s="50"/>
      <c r="AD62" s="52"/>
      <c r="AE62" s="818"/>
      <c r="AF62" s="819"/>
      <c r="AG62" s="820"/>
      <c r="AH62" s="12"/>
      <c r="AI62" s="12"/>
      <c r="AK62" s="12"/>
      <c r="AL62" s="12"/>
      <c r="AM62" s="12"/>
      <c r="AN62" s="12"/>
      <c r="AO62" s="12"/>
      <c r="AP62" s="12"/>
      <c r="AQ62" s="12"/>
      <c r="AR62" s="12"/>
    </row>
    <row r="63" spans="1:44" ht="28.5" customHeight="1">
      <c r="A63" s="12"/>
      <c r="B63" s="835"/>
      <c r="C63" s="836"/>
      <c r="D63" s="836"/>
      <c r="E63" s="837"/>
      <c r="F63" s="905" t="s">
        <v>76</v>
      </c>
      <c r="G63" s="906"/>
      <c r="H63" s="53" t="s">
        <v>72</v>
      </c>
      <c r="I63" s="26"/>
      <c r="J63" s="26"/>
      <c r="K63" s="27"/>
      <c r="L63" s="27"/>
      <c r="M63" s="27"/>
      <c r="N63" s="27"/>
      <c r="O63" s="27"/>
      <c r="P63" s="27"/>
      <c r="Q63" s="27"/>
      <c r="R63" s="27"/>
      <c r="S63" s="28"/>
      <c r="T63" s="28"/>
      <c r="U63" s="28"/>
      <c r="V63" s="27"/>
      <c r="W63" s="27"/>
      <c r="X63" s="27"/>
      <c r="Y63" s="27"/>
      <c r="Z63" s="27"/>
      <c r="AA63" s="27"/>
      <c r="AB63" s="27"/>
      <c r="AC63" s="27"/>
      <c r="AD63" s="47"/>
      <c r="AE63" s="827"/>
      <c r="AF63" s="828"/>
      <c r="AG63" s="829"/>
      <c r="AH63" s="12"/>
      <c r="AI63" s="12"/>
    </row>
    <row r="64" spans="1:44" ht="28.5" customHeight="1">
      <c r="A64" s="12"/>
      <c r="B64" s="835"/>
      <c r="C64" s="836"/>
      <c r="D64" s="836"/>
      <c r="E64" s="837"/>
      <c r="F64" s="907"/>
      <c r="G64" s="908"/>
      <c r="H64" s="54" t="s">
        <v>301</v>
      </c>
      <c r="I64" s="34"/>
      <c r="J64" s="34"/>
      <c r="K64" s="35"/>
      <c r="L64" s="35"/>
      <c r="M64" s="35"/>
      <c r="N64" s="35"/>
      <c r="O64" s="35"/>
      <c r="P64" s="35"/>
      <c r="Q64" s="35"/>
      <c r="R64" s="35"/>
      <c r="S64" s="36"/>
      <c r="T64" s="36"/>
      <c r="U64" s="36"/>
      <c r="V64" s="35"/>
      <c r="W64" s="35"/>
      <c r="X64" s="35"/>
      <c r="Y64" s="35"/>
      <c r="Z64" s="35"/>
      <c r="AA64" s="35"/>
      <c r="AB64" s="35"/>
      <c r="AC64" s="35"/>
      <c r="AD64" s="48"/>
      <c r="AE64" s="830"/>
      <c r="AF64" s="831"/>
      <c r="AG64" s="832"/>
      <c r="AH64" s="12"/>
      <c r="AI64" s="12"/>
      <c r="AK64" s="12"/>
      <c r="AL64" s="12"/>
      <c r="AM64" s="12"/>
      <c r="AN64" s="12"/>
      <c r="AO64" s="12"/>
      <c r="AP64" s="12"/>
      <c r="AQ64" s="12"/>
      <c r="AR64" s="12"/>
    </row>
    <row r="65" spans="1:44" ht="28.5" customHeight="1">
      <c r="A65" s="12"/>
      <c r="B65" s="835"/>
      <c r="C65" s="836"/>
      <c r="D65" s="836"/>
      <c r="E65" s="837"/>
      <c r="F65" s="907"/>
      <c r="G65" s="908"/>
      <c r="H65" s="56" t="s">
        <v>67</v>
      </c>
      <c r="I65" s="12"/>
      <c r="J65" s="12"/>
      <c r="K65" s="18"/>
      <c r="L65" s="18"/>
      <c r="M65" s="18"/>
      <c r="N65" s="18"/>
      <c r="O65" s="18"/>
      <c r="P65" s="18"/>
      <c r="Q65" s="18"/>
      <c r="R65" s="18"/>
      <c r="S65" s="550"/>
      <c r="T65" s="550"/>
      <c r="U65" s="550"/>
      <c r="V65" s="18"/>
      <c r="W65" s="18"/>
      <c r="X65" s="18"/>
      <c r="Y65" s="18"/>
      <c r="Z65" s="18"/>
      <c r="AA65" s="18"/>
      <c r="AB65" s="18"/>
      <c r="AC65" s="18"/>
      <c r="AD65" s="57"/>
      <c r="AE65" s="830"/>
      <c r="AF65" s="831"/>
      <c r="AG65" s="832"/>
      <c r="AH65" s="12"/>
      <c r="AI65" s="12"/>
      <c r="AK65" s="12"/>
      <c r="AL65" s="12"/>
      <c r="AM65" s="12"/>
      <c r="AN65" s="12"/>
      <c r="AO65" s="12"/>
      <c r="AP65" s="12"/>
      <c r="AQ65" s="12"/>
      <c r="AR65" s="12"/>
    </row>
    <row r="66" spans="1:44" ht="28.5" customHeight="1">
      <c r="A66" s="12"/>
      <c r="B66" s="835"/>
      <c r="C66" s="836"/>
      <c r="D66" s="836"/>
      <c r="E66" s="837"/>
      <c r="F66" s="907"/>
      <c r="G66" s="908"/>
      <c r="H66" s="55" t="s">
        <v>222</v>
      </c>
      <c r="I66" s="44"/>
      <c r="J66" s="44"/>
      <c r="K66" s="45"/>
      <c r="L66" s="45"/>
      <c r="M66" s="45"/>
      <c r="N66" s="45"/>
      <c r="O66" s="45"/>
      <c r="P66" s="45"/>
      <c r="Q66" s="45"/>
      <c r="R66" s="45"/>
      <c r="S66" s="46"/>
      <c r="T66" s="46"/>
      <c r="U66" s="46"/>
      <c r="V66" s="45"/>
      <c r="W66" s="45"/>
      <c r="X66" s="45"/>
      <c r="Y66" s="45"/>
      <c r="Z66" s="45"/>
      <c r="AA66" s="45"/>
      <c r="AB66" s="45"/>
      <c r="AC66" s="45"/>
      <c r="AD66" s="49"/>
      <c r="AE66" s="841"/>
      <c r="AF66" s="842"/>
      <c r="AG66" s="843"/>
      <c r="AH66" s="12"/>
      <c r="AI66" s="12"/>
    </row>
    <row r="67" spans="1:44" ht="28.5" customHeight="1" thickBot="1">
      <c r="A67" s="12"/>
      <c r="B67" s="835"/>
      <c r="C67" s="836"/>
      <c r="D67" s="836"/>
      <c r="E67" s="837"/>
      <c r="F67" s="909"/>
      <c r="G67" s="910"/>
      <c r="H67" s="844" t="s">
        <v>73</v>
      </c>
      <c r="I67" s="845"/>
      <c r="J67" s="845"/>
      <c r="K67" s="845"/>
      <c r="L67" s="845"/>
      <c r="M67" s="845"/>
      <c r="N67" s="845"/>
      <c r="O67" s="845"/>
      <c r="P67" s="845"/>
      <c r="Q67" s="845"/>
      <c r="R67" s="845"/>
      <c r="S67" s="845"/>
      <c r="T67" s="845"/>
      <c r="U67" s="845"/>
      <c r="V67" s="845"/>
      <c r="W67" s="845"/>
      <c r="X67" s="845"/>
      <c r="Y67" s="845"/>
      <c r="Z67" s="845"/>
      <c r="AA67" s="845"/>
      <c r="AB67" s="845"/>
      <c r="AC67" s="845"/>
      <c r="AD67" s="846"/>
      <c r="AE67" s="818"/>
      <c r="AF67" s="819"/>
      <c r="AG67" s="820"/>
      <c r="AH67" s="12"/>
      <c r="AI67" s="12"/>
    </row>
    <row r="68" spans="1:44" ht="28.5" customHeight="1">
      <c r="A68" s="12"/>
      <c r="B68" s="835"/>
      <c r="C68" s="836"/>
      <c r="D68" s="836"/>
      <c r="E68" s="837"/>
      <c r="F68" s="907" t="s">
        <v>77</v>
      </c>
      <c r="G68" s="908"/>
      <c r="H68" s="54" t="s">
        <v>72</v>
      </c>
      <c r="I68" s="34"/>
      <c r="J68" s="34"/>
      <c r="K68" s="35"/>
      <c r="L68" s="35"/>
      <c r="M68" s="35"/>
      <c r="N68" s="35"/>
      <c r="O68" s="35"/>
      <c r="P68" s="35"/>
      <c r="Q68" s="35"/>
      <c r="R68" s="35"/>
      <c r="S68" s="36"/>
      <c r="T68" s="36"/>
      <c r="U68" s="36"/>
      <c r="V68" s="35"/>
      <c r="W68" s="35"/>
      <c r="X68" s="35"/>
      <c r="Y68" s="35"/>
      <c r="Z68" s="35"/>
      <c r="AA68" s="35"/>
      <c r="AB68" s="35"/>
      <c r="AC68" s="35"/>
      <c r="AD68" s="48"/>
      <c r="AE68" s="827"/>
      <c r="AF68" s="828"/>
      <c r="AG68" s="829"/>
      <c r="AH68" s="12"/>
      <c r="AI68" s="12"/>
    </row>
    <row r="69" spans="1:44" ht="28.5" customHeight="1">
      <c r="A69" s="12"/>
      <c r="B69" s="835"/>
      <c r="C69" s="836"/>
      <c r="D69" s="836"/>
      <c r="E69" s="837"/>
      <c r="F69" s="907"/>
      <c r="G69" s="908"/>
      <c r="H69" s="56" t="s">
        <v>301</v>
      </c>
      <c r="I69" s="12"/>
      <c r="J69" s="12"/>
      <c r="K69" s="18"/>
      <c r="L69" s="18"/>
      <c r="M69" s="18"/>
      <c r="N69" s="18"/>
      <c r="O69" s="18"/>
      <c r="P69" s="18"/>
      <c r="Q69" s="18"/>
      <c r="R69" s="18"/>
      <c r="S69" s="550"/>
      <c r="T69" s="550"/>
      <c r="U69" s="550"/>
      <c r="V69" s="18"/>
      <c r="W69" s="18"/>
      <c r="X69" s="18"/>
      <c r="Y69" s="18"/>
      <c r="Z69" s="18"/>
      <c r="AA69" s="18"/>
      <c r="AB69" s="18"/>
      <c r="AC69" s="18"/>
      <c r="AD69" s="57"/>
      <c r="AE69" s="841"/>
      <c r="AF69" s="842"/>
      <c r="AG69" s="843"/>
      <c r="AH69" s="12"/>
      <c r="AI69" s="12"/>
    </row>
    <row r="70" spans="1:44" ht="28.5" customHeight="1">
      <c r="A70" s="12"/>
      <c r="B70" s="835"/>
      <c r="C70" s="836"/>
      <c r="D70" s="836"/>
      <c r="E70" s="837"/>
      <c r="F70" s="907"/>
      <c r="G70" s="908"/>
      <c r="H70" s="55" t="s">
        <v>222</v>
      </c>
      <c r="I70" s="44"/>
      <c r="J70" s="44"/>
      <c r="K70" s="45"/>
      <c r="L70" s="45"/>
      <c r="M70" s="45"/>
      <c r="N70" s="45"/>
      <c r="O70" s="45"/>
      <c r="P70" s="45"/>
      <c r="Q70" s="45"/>
      <c r="R70" s="45"/>
      <c r="S70" s="46"/>
      <c r="T70" s="46"/>
      <c r="U70" s="46"/>
      <c r="V70" s="45"/>
      <c r="W70" s="45"/>
      <c r="X70" s="45"/>
      <c r="Y70" s="45"/>
      <c r="Z70" s="45"/>
      <c r="AA70" s="45"/>
      <c r="AB70" s="45"/>
      <c r="AC70" s="45"/>
      <c r="AD70" s="49"/>
      <c r="AE70" s="841"/>
      <c r="AF70" s="842"/>
      <c r="AG70" s="843"/>
      <c r="AH70" s="12"/>
      <c r="AI70" s="12"/>
      <c r="AK70" s="12"/>
      <c r="AL70" s="12"/>
      <c r="AM70" s="12"/>
      <c r="AN70" s="12"/>
      <c r="AO70" s="12"/>
      <c r="AP70" s="12"/>
      <c r="AQ70" s="12"/>
      <c r="AR70" s="12"/>
    </row>
    <row r="71" spans="1:44" ht="28.5" customHeight="1" thickBot="1">
      <c r="A71" s="12"/>
      <c r="B71" s="835"/>
      <c r="C71" s="836"/>
      <c r="D71" s="836"/>
      <c r="E71" s="837"/>
      <c r="F71" s="909"/>
      <c r="G71" s="910"/>
      <c r="H71" s="844" t="s">
        <v>73</v>
      </c>
      <c r="I71" s="845"/>
      <c r="J71" s="845"/>
      <c r="K71" s="845"/>
      <c r="L71" s="845"/>
      <c r="M71" s="845"/>
      <c r="N71" s="845"/>
      <c r="O71" s="845"/>
      <c r="P71" s="845"/>
      <c r="Q71" s="845"/>
      <c r="R71" s="845"/>
      <c r="S71" s="845"/>
      <c r="T71" s="845"/>
      <c r="U71" s="845"/>
      <c r="V71" s="845"/>
      <c r="W71" s="845"/>
      <c r="X71" s="845"/>
      <c r="Y71" s="845"/>
      <c r="Z71" s="845"/>
      <c r="AA71" s="845"/>
      <c r="AB71" s="845"/>
      <c r="AC71" s="845"/>
      <c r="AD71" s="846"/>
      <c r="AE71" s="818"/>
      <c r="AF71" s="819"/>
      <c r="AG71" s="820"/>
      <c r="AH71" s="12"/>
      <c r="AI71" s="12"/>
    </row>
    <row r="72" spans="1:44" ht="28.5" customHeight="1">
      <c r="A72" s="12"/>
      <c r="B72" s="835"/>
      <c r="C72" s="836"/>
      <c r="D72" s="836"/>
      <c r="E72" s="837"/>
      <c r="F72" s="929" t="s">
        <v>78</v>
      </c>
      <c r="G72" s="930"/>
      <c r="H72" s="37" t="s">
        <v>72</v>
      </c>
      <c r="I72" s="38"/>
      <c r="J72" s="38"/>
      <c r="K72" s="39"/>
      <c r="L72" s="39"/>
      <c r="M72" s="39"/>
      <c r="N72" s="39"/>
      <c r="O72" s="39"/>
      <c r="P72" s="39"/>
      <c r="Q72" s="39"/>
      <c r="R72" s="39"/>
      <c r="S72" s="40"/>
      <c r="T72" s="40"/>
      <c r="U72" s="40"/>
      <c r="V72" s="39"/>
      <c r="W72" s="39"/>
      <c r="X72" s="39"/>
      <c r="Y72" s="39"/>
      <c r="Z72" s="39"/>
      <c r="AA72" s="39"/>
      <c r="AB72" s="39"/>
      <c r="AC72" s="39"/>
      <c r="AD72" s="58"/>
      <c r="AE72" s="827"/>
      <c r="AF72" s="828"/>
      <c r="AG72" s="829"/>
      <c r="AH72" s="12"/>
      <c r="AI72" s="12"/>
    </row>
    <row r="73" spans="1:44" ht="28.5" customHeight="1">
      <c r="A73" s="12"/>
      <c r="B73" s="835"/>
      <c r="C73" s="836"/>
      <c r="D73" s="836"/>
      <c r="E73" s="837"/>
      <c r="F73" s="907"/>
      <c r="G73" s="908"/>
      <c r="H73" s="54" t="s">
        <v>301</v>
      </c>
      <c r="I73" s="34"/>
      <c r="J73" s="34"/>
      <c r="K73" s="35"/>
      <c r="L73" s="35"/>
      <c r="M73" s="35"/>
      <c r="N73" s="35"/>
      <c r="O73" s="35"/>
      <c r="P73" s="35"/>
      <c r="Q73" s="35"/>
      <c r="R73" s="35"/>
      <c r="S73" s="36"/>
      <c r="T73" s="36"/>
      <c r="U73" s="36"/>
      <c r="V73" s="35"/>
      <c r="W73" s="35"/>
      <c r="X73" s="35"/>
      <c r="Y73" s="35"/>
      <c r="Z73" s="35"/>
      <c r="AA73" s="35"/>
      <c r="AB73" s="35"/>
      <c r="AC73" s="35"/>
      <c r="AD73" s="48"/>
      <c r="AE73" s="830"/>
      <c r="AF73" s="831"/>
      <c r="AG73" s="832"/>
      <c r="AH73" s="12"/>
      <c r="AI73" s="12"/>
      <c r="AK73" s="12"/>
      <c r="AL73" s="12"/>
      <c r="AM73" s="12"/>
      <c r="AN73" s="12"/>
      <c r="AO73" s="12"/>
      <c r="AP73" s="12"/>
      <c r="AQ73" s="12"/>
      <c r="AR73" s="12"/>
    </row>
    <row r="74" spans="1:44" ht="28.5" customHeight="1">
      <c r="A74" s="12"/>
      <c r="B74" s="835"/>
      <c r="C74" s="836"/>
      <c r="D74" s="836"/>
      <c r="E74" s="837"/>
      <c r="F74" s="907"/>
      <c r="G74" s="908"/>
      <c r="H74" s="55" t="s">
        <v>67</v>
      </c>
      <c r="I74" s="44"/>
      <c r="J74" s="44"/>
      <c r="K74" s="45"/>
      <c r="L74" s="45"/>
      <c r="M74" s="45"/>
      <c r="N74" s="45"/>
      <c r="O74" s="45"/>
      <c r="P74" s="45"/>
      <c r="Q74" s="45"/>
      <c r="R74" s="45"/>
      <c r="S74" s="46"/>
      <c r="T74" s="46"/>
      <c r="U74" s="46"/>
      <c r="V74" s="45"/>
      <c r="W74" s="45"/>
      <c r="X74" s="45"/>
      <c r="Y74" s="45"/>
      <c r="Z74" s="45"/>
      <c r="AA74" s="45"/>
      <c r="AB74" s="45"/>
      <c r="AC74" s="45"/>
      <c r="AD74" s="49"/>
      <c r="AE74" s="841"/>
      <c r="AF74" s="842"/>
      <c r="AG74" s="843"/>
      <c r="AH74" s="12"/>
      <c r="AI74" s="12"/>
    </row>
    <row r="75" spans="1:44" ht="28.5" customHeight="1">
      <c r="A75" s="12"/>
      <c r="B75" s="835"/>
      <c r="C75" s="836"/>
      <c r="D75" s="836"/>
      <c r="E75" s="837"/>
      <c r="F75" s="907"/>
      <c r="G75" s="908"/>
      <c r="H75" s="55" t="s">
        <v>222</v>
      </c>
      <c r="I75" s="44"/>
      <c r="J75" s="44"/>
      <c r="K75" s="45"/>
      <c r="L75" s="45"/>
      <c r="M75" s="45"/>
      <c r="N75" s="45"/>
      <c r="O75" s="45"/>
      <c r="P75" s="45"/>
      <c r="Q75" s="45"/>
      <c r="R75" s="45"/>
      <c r="S75" s="46"/>
      <c r="T75" s="46"/>
      <c r="U75" s="46"/>
      <c r="V75" s="45"/>
      <c r="W75" s="45"/>
      <c r="X75" s="45"/>
      <c r="Y75" s="45"/>
      <c r="Z75" s="45"/>
      <c r="AA75" s="45"/>
      <c r="AB75" s="45"/>
      <c r="AC75" s="45"/>
      <c r="AD75" s="49"/>
      <c r="AE75" s="830"/>
      <c r="AF75" s="831"/>
      <c r="AG75" s="832"/>
      <c r="AH75" s="12"/>
      <c r="AI75" s="12"/>
    </row>
    <row r="76" spans="1:44" ht="28.5" customHeight="1" thickBot="1">
      <c r="A76" s="12"/>
      <c r="B76" s="838"/>
      <c r="C76" s="839"/>
      <c r="D76" s="839"/>
      <c r="E76" s="840"/>
      <c r="F76" s="909"/>
      <c r="G76" s="910"/>
      <c r="H76" s="844" t="s">
        <v>73</v>
      </c>
      <c r="I76" s="845"/>
      <c r="J76" s="845"/>
      <c r="K76" s="845"/>
      <c r="L76" s="845"/>
      <c r="M76" s="845"/>
      <c r="N76" s="845"/>
      <c r="O76" s="845"/>
      <c r="P76" s="845"/>
      <c r="Q76" s="845"/>
      <c r="R76" s="845"/>
      <c r="S76" s="845"/>
      <c r="T76" s="845"/>
      <c r="U76" s="845"/>
      <c r="V76" s="845"/>
      <c r="W76" s="845"/>
      <c r="X76" s="845"/>
      <c r="Y76" s="845"/>
      <c r="Z76" s="845"/>
      <c r="AA76" s="845"/>
      <c r="AB76" s="845"/>
      <c r="AC76" s="845"/>
      <c r="AD76" s="846"/>
      <c r="AE76" s="818"/>
      <c r="AF76" s="819"/>
      <c r="AG76" s="820"/>
      <c r="AH76" s="12"/>
      <c r="AI76" s="12"/>
    </row>
    <row r="77" spans="1:44" ht="31.5" customHeight="1">
      <c r="A77" s="12"/>
      <c r="B77" s="803" t="s">
        <v>98</v>
      </c>
      <c r="C77" s="872"/>
      <c r="D77" s="872"/>
      <c r="E77" s="920"/>
      <c r="F77" s="867" t="s">
        <v>96</v>
      </c>
      <c r="G77" s="734"/>
      <c r="H77" s="734"/>
      <c r="I77" s="734"/>
      <c r="J77" s="734"/>
      <c r="K77" s="734"/>
      <c r="L77" s="734"/>
      <c r="M77" s="734"/>
      <c r="N77" s="734"/>
      <c r="O77" s="734"/>
      <c r="P77" s="734"/>
      <c r="Q77" s="734"/>
      <c r="R77" s="734"/>
      <c r="S77" s="734"/>
      <c r="T77" s="734"/>
      <c r="U77" s="734"/>
      <c r="V77" s="734"/>
      <c r="W77" s="734"/>
      <c r="X77" s="734"/>
      <c r="Y77" s="734"/>
      <c r="Z77" s="735"/>
      <c r="AA77" s="717" t="s">
        <v>105</v>
      </c>
      <c r="AB77" s="926"/>
      <c r="AC77" s="926"/>
      <c r="AD77" s="926"/>
      <c r="AE77" s="917"/>
      <c r="AF77" s="918"/>
      <c r="AG77" s="553" t="s">
        <v>97</v>
      </c>
      <c r="AH77" s="12"/>
      <c r="AI77" s="12"/>
    </row>
    <row r="78" spans="1:44" ht="31.5" customHeight="1" thickBot="1">
      <c r="A78" s="12"/>
      <c r="B78" s="921"/>
      <c r="C78" s="873"/>
      <c r="D78" s="873"/>
      <c r="E78" s="922"/>
      <c r="F78" s="923" t="s">
        <v>95</v>
      </c>
      <c r="G78" s="924"/>
      <c r="H78" s="924"/>
      <c r="I78" s="924"/>
      <c r="J78" s="924"/>
      <c r="K78" s="924"/>
      <c r="L78" s="924"/>
      <c r="M78" s="924"/>
      <c r="N78" s="924"/>
      <c r="O78" s="924"/>
      <c r="P78" s="924"/>
      <c r="Q78" s="924"/>
      <c r="R78" s="924"/>
      <c r="S78" s="924"/>
      <c r="T78" s="924"/>
      <c r="U78" s="924"/>
      <c r="V78" s="924"/>
      <c r="W78" s="924"/>
      <c r="X78" s="924"/>
      <c r="Y78" s="924"/>
      <c r="Z78" s="925"/>
      <c r="AA78" s="927" t="s">
        <v>106</v>
      </c>
      <c r="AB78" s="928"/>
      <c r="AC78" s="928"/>
      <c r="AD78" s="928"/>
      <c r="AE78" s="647"/>
      <c r="AF78" s="919"/>
      <c r="AG78" s="589" t="s">
        <v>97</v>
      </c>
      <c r="AH78" s="12"/>
      <c r="AI78" s="12"/>
    </row>
    <row r="79" spans="1:44" ht="28.5" customHeight="1" thickBot="1">
      <c r="A79" s="12"/>
      <c r="B79" s="59" t="s">
        <v>99</v>
      </c>
      <c r="C79" s="60"/>
      <c r="D79" s="60"/>
      <c r="E79" s="60"/>
      <c r="F79" s="60"/>
      <c r="G79" s="60"/>
      <c r="H79" s="60"/>
      <c r="I79" s="60"/>
      <c r="J79" s="60"/>
      <c r="K79" s="61"/>
      <c r="L79" s="61"/>
      <c r="M79" s="61"/>
      <c r="N79" s="61"/>
      <c r="O79" s="61"/>
      <c r="P79" s="61"/>
      <c r="Q79" s="61"/>
      <c r="R79" s="61"/>
      <c r="S79" s="14"/>
      <c r="T79" s="14"/>
      <c r="U79" s="14"/>
      <c r="V79" s="61"/>
      <c r="W79" s="61"/>
      <c r="X79" s="61"/>
      <c r="Y79" s="61"/>
      <c r="Z79" s="61"/>
      <c r="AA79" s="911"/>
      <c r="AB79" s="912"/>
      <c r="AC79" s="912"/>
      <c r="AD79" s="912"/>
      <c r="AE79" s="912"/>
      <c r="AF79" s="912"/>
      <c r="AG79" s="62" t="s">
        <v>52</v>
      </c>
      <c r="AH79" s="12"/>
      <c r="AI79" s="12"/>
    </row>
    <row r="80" spans="1:44" ht="28.5" customHeight="1">
      <c r="A80" s="12"/>
      <c r="B80" s="803" t="s">
        <v>100</v>
      </c>
      <c r="C80" s="804"/>
      <c r="D80" s="804"/>
      <c r="E80" s="805"/>
      <c r="F80" s="26" t="s">
        <v>101</v>
      </c>
      <c r="G80" s="26"/>
      <c r="H80" s="26"/>
      <c r="I80" s="26"/>
      <c r="J80" s="26"/>
      <c r="K80" s="27"/>
      <c r="L80" s="27"/>
      <c r="M80" s="27"/>
      <c r="N80" s="27"/>
      <c r="O80" s="27"/>
      <c r="P80" s="27"/>
      <c r="Q80" s="27"/>
      <c r="R80" s="27"/>
      <c r="S80" s="28"/>
      <c r="T80" s="28"/>
      <c r="U80" s="28"/>
      <c r="V80" s="27"/>
      <c r="W80" s="27"/>
      <c r="X80" s="27"/>
      <c r="Y80" s="27"/>
      <c r="Z80" s="27"/>
      <c r="AA80" s="913"/>
      <c r="AB80" s="914"/>
      <c r="AC80" s="914"/>
      <c r="AD80" s="914"/>
      <c r="AE80" s="914"/>
      <c r="AF80" s="914"/>
      <c r="AG80" s="63" t="s">
        <v>52</v>
      </c>
      <c r="AH80" s="12"/>
      <c r="AI80" s="12"/>
    </row>
    <row r="81" spans="1:35" ht="28.5" customHeight="1" thickBot="1">
      <c r="A81" s="12"/>
      <c r="B81" s="806"/>
      <c r="C81" s="807"/>
      <c r="D81" s="807"/>
      <c r="E81" s="808"/>
      <c r="F81" s="64" t="s">
        <v>102</v>
      </c>
      <c r="G81" s="65"/>
      <c r="H81" s="65"/>
      <c r="I81" s="65"/>
      <c r="J81" s="66"/>
      <c r="K81" s="66"/>
      <c r="L81" s="66"/>
      <c r="M81" s="66"/>
      <c r="N81" s="66"/>
      <c r="O81" s="66"/>
      <c r="P81" s="66"/>
      <c r="Q81" s="66"/>
      <c r="R81" s="66"/>
      <c r="S81" s="65"/>
      <c r="T81" s="65"/>
      <c r="U81" s="65"/>
      <c r="V81" s="66"/>
      <c r="W81" s="66"/>
      <c r="X81" s="66"/>
      <c r="Y81" s="66"/>
      <c r="Z81" s="66"/>
      <c r="AA81" s="915"/>
      <c r="AB81" s="916"/>
      <c r="AC81" s="916"/>
      <c r="AD81" s="916"/>
      <c r="AE81" s="916"/>
      <c r="AF81" s="916"/>
      <c r="AG81" s="67" t="s">
        <v>52</v>
      </c>
      <c r="AH81" s="12"/>
      <c r="AI81" s="12"/>
    </row>
    <row r="82" spans="1:35" ht="15" customHeight="1">
      <c r="A82" s="12"/>
      <c r="B82" s="16" t="s">
        <v>123</v>
      </c>
      <c r="C82" s="17"/>
      <c r="D82" s="17"/>
      <c r="E82" s="17"/>
      <c r="F82" s="17"/>
      <c r="G82" s="550"/>
      <c r="H82" s="550"/>
      <c r="I82" s="550"/>
      <c r="J82" s="18"/>
      <c r="K82" s="18"/>
      <c r="L82" s="18"/>
      <c r="M82" s="18"/>
      <c r="N82" s="18"/>
      <c r="O82" s="18"/>
      <c r="P82" s="18"/>
      <c r="Q82" s="18"/>
      <c r="R82" s="18"/>
      <c r="S82" s="550"/>
      <c r="T82" s="550"/>
      <c r="U82" s="550"/>
      <c r="V82" s="18"/>
      <c r="W82" s="18"/>
      <c r="X82" s="18"/>
      <c r="Y82" s="18"/>
      <c r="Z82" s="18"/>
      <c r="AA82" s="18"/>
      <c r="AB82" s="18"/>
      <c r="AC82" s="18"/>
      <c r="AD82" s="18"/>
      <c r="AE82" s="550"/>
      <c r="AF82" s="550"/>
      <c r="AG82" s="550"/>
      <c r="AH82" s="12"/>
      <c r="AI82" s="12"/>
    </row>
    <row r="83" spans="1:35" ht="15" customHeight="1">
      <c r="A83" s="12"/>
      <c r="B83" s="16" t="s">
        <v>86</v>
      </c>
      <c r="C83" s="17"/>
      <c r="D83" s="17"/>
      <c r="E83" s="17"/>
      <c r="F83" s="17"/>
      <c r="G83" s="550"/>
      <c r="H83" s="550"/>
      <c r="I83" s="550"/>
      <c r="J83" s="18"/>
      <c r="K83" s="18"/>
      <c r="L83" s="18"/>
      <c r="M83" s="18"/>
      <c r="N83" s="18"/>
      <c r="O83" s="18"/>
      <c r="P83" s="18"/>
      <c r="Q83" s="18"/>
      <c r="R83" s="18"/>
      <c r="S83" s="550"/>
      <c r="T83" s="550"/>
      <c r="U83" s="550"/>
      <c r="V83" s="18"/>
      <c r="W83" s="18"/>
      <c r="X83" s="18"/>
      <c r="Y83" s="18"/>
      <c r="Z83" s="18"/>
      <c r="AA83" s="18"/>
      <c r="AB83" s="18"/>
      <c r="AC83" s="18"/>
      <c r="AD83" s="18"/>
      <c r="AE83" s="550"/>
      <c r="AF83" s="550"/>
      <c r="AG83" s="550"/>
      <c r="AH83" s="12"/>
      <c r="AI83" s="12"/>
    </row>
    <row r="84" spans="1:35" ht="15" customHeight="1">
      <c r="A84" s="12"/>
      <c r="B84" s="16" t="s">
        <v>104</v>
      </c>
      <c r="C84" s="17"/>
      <c r="D84" s="17"/>
      <c r="E84" s="17"/>
      <c r="F84" s="17"/>
      <c r="G84" s="550"/>
      <c r="H84" s="550"/>
      <c r="I84" s="550"/>
      <c r="J84" s="18"/>
      <c r="K84" s="18"/>
      <c r="L84" s="18"/>
      <c r="M84" s="18"/>
      <c r="N84" s="18"/>
      <c r="O84" s="18"/>
      <c r="P84" s="18"/>
      <c r="Q84" s="18"/>
      <c r="R84" s="18"/>
      <c r="S84" s="550"/>
      <c r="T84" s="550"/>
      <c r="U84" s="550"/>
      <c r="V84" s="18"/>
      <c r="W84" s="18"/>
      <c r="X84" s="18"/>
      <c r="Y84" s="18"/>
      <c r="Z84" s="18"/>
      <c r="AA84" s="18"/>
      <c r="AB84" s="18"/>
      <c r="AC84" s="18"/>
      <c r="AD84" s="18"/>
      <c r="AE84" s="550"/>
      <c r="AF84" s="550"/>
      <c r="AG84" s="550"/>
      <c r="AH84" s="12"/>
      <c r="AI84" s="12"/>
    </row>
    <row r="85" spans="1:35" ht="15" customHeight="1">
      <c r="B85" s="68" t="s">
        <v>103</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row>
    <row r="86" spans="1:35" ht="15" customHeight="1">
      <c r="B86" s="68" t="s">
        <v>302</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row>
    <row r="87" spans="1:35" ht="20.25" customHeight="1">
      <c r="V87" s="690" t="s">
        <v>8</v>
      </c>
      <c r="W87" s="690"/>
      <c r="X87" s="690"/>
      <c r="Y87" s="690"/>
      <c r="Z87" s="691"/>
      <c r="AA87" s="691"/>
      <c r="AB87" s="691"/>
      <c r="AC87" s="691"/>
      <c r="AD87" s="691"/>
      <c r="AE87" s="691"/>
      <c r="AF87" s="691"/>
      <c r="AG87" s="691"/>
    </row>
    <row r="88" spans="1:35" ht="20.25" customHeight="1">
      <c r="V88" s="692" t="s">
        <v>12</v>
      </c>
      <c r="W88" s="692"/>
      <c r="X88" s="692"/>
      <c r="Y88" s="692"/>
      <c r="Z88" s="693"/>
      <c r="AA88" s="693"/>
      <c r="AB88" s="693"/>
      <c r="AC88" s="693"/>
      <c r="AD88" s="693"/>
      <c r="AE88" s="693"/>
      <c r="AF88" s="693"/>
      <c r="AG88" s="693"/>
    </row>
  </sheetData>
  <sheetProtection algorithmName="SHA-512" hashValue="qTdNZKTHbFmxTF+ZxLmMInFYpNys4JARbR6ZlBW7eBKUnhZWc5LcrmRONawZ5BlNPcxvLCrfEH+g99I01pwtOA==" saltValue="zw0e7Sen3iMiaXxZjHlarA==" spinCount="100000" sheet="1" objects="1" scenarios="1"/>
  <dataConsolidate/>
  <mergeCells count="111">
    <mergeCell ref="B77:E78"/>
    <mergeCell ref="F77:Z77"/>
    <mergeCell ref="F78:Z78"/>
    <mergeCell ref="AA77:AD77"/>
    <mergeCell ref="AA78:AD78"/>
    <mergeCell ref="F72:G76"/>
    <mergeCell ref="F39:G45"/>
    <mergeCell ref="F46:G62"/>
    <mergeCell ref="AE40:AG40"/>
    <mergeCell ref="AE68:AG68"/>
    <mergeCell ref="AE70:AG70"/>
    <mergeCell ref="H71:AD71"/>
    <mergeCell ref="AE71:AG71"/>
    <mergeCell ref="AE64:AG64"/>
    <mergeCell ref="AE66:AG66"/>
    <mergeCell ref="H67:AD67"/>
    <mergeCell ref="AE67:AG67"/>
    <mergeCell ref="AE50:AG50"/>
    <mergeCell ref="AE54:AG54"/>
    <mergeCell ref="AE58:AG58"/>
    <mergeCell ref="AE75:AG75"/>
    <mergeCell ref="AE44:AG44"/>
    <mergeCell ref="AE65:AG65"/>
    <mergeCell ref="AE69:AG69"/>
    <mergeCell ref="V88:Y88"/>
    <mergeCell ref="Z88:AG88"/>
    <mergeCell ref="AA79:AF79"/>
    <mergeCell ref="AE62:AG62"/>
    <mergeCell ref="AE41:AG41"/>
    <mergeCell ref="AE49:AG49"/>
    <mergeCell ref="AE55:AG55"/>
    <mergeCell ref="AE48:AG48"/>
    <mergeCell ref="AE51:AG51"/>
    <mergeCell ref="AA80:AF80"/>
    <mergeCell ref="AA81:AF81"/>
    <mergeCell ref="AE77:AF77"/>
    <mergeCell ref="AE78:AF78"/>
    <mergeCell ref="AE52:AG52"/>
    <mergeCell ref="AE53:AG53"/>
    <mergeCell ref="AE56:AG56"/>
    <mergeCell ref="AE72:AG72"/>
    <mergeCell ref="AE73:AG73"/>
    <mergeCell ref="AE46:AG46"/>
    <mergeCell ref="AE47:AG47"/>
    <mergeCell ref="AE57:AG57"/>
    <mergeCell ref="AE59:AG59"/>
    <mergeCell ref="AE60:AG60"/>
    <mergeCell ref="AE42:AG42"/>
    <mergeCell ref="AE25:AG25"/>
    <mergeCell ref="AE26:AG26"/>
    <mergeCell ref="AE32:AG32"/>
    <mergeCell ref="V87:Y87"/>
    <mergeCell ref="Z87:AG87"/>
    <mergeCell ref="M22:R22"/>
    <mergeCell ref="AE35:AG35"/>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6:AG36"/>
    <mergeCell ref="AE33:AG33"/>
    <mergeCell ref="AE31:AG31"/>
    <mergeCell ref="B20:L20"/>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5:AG45"/>
    <mergeCell ref="F25:G38"/>
    <mergeCell ref="AE63:AG63"/>
    <mergeCell ref="AE29:AG29"/>
    <mergeCell ref="B25:E76"/>
    <mergeCell ref="AE74:AG74"/>
    <mergeCell ref="H76:AD76"/>
    <mergeCell ref="AE28:AG28"/>
    <mergeCell ref="AE37:AG37"/>
    <mergeCell ref="AE30:AG30"/>
    <mergeCell ref="AE38:AG38"/>
    <mergeCell ref="AE43:AG43"/>
    <mergeCell ref="AE39:AG39"/>
    <mergeCell ref="AE34:AG34"/>
    <mergeCell ref="O9:T9"/>
    <mergeCell ref="U9:AG9"/>
    <mergeCell ref="E6:J6"/>
  </mergeCells>
  <phoneticPr fontId="4"/>
  <dataValidations count="2">
    <dataValidation type="list" allowBlank="1" showInputMessage="1" showErrorMessage="1" sqref="AF25:AG43 AE25:AE76 AF45:AG76">
      <formula1>$AL$1:$AL$2</formula1>
    </dataValidation>
    <dataValidation type="list" allowBlank="1" showInputMessage="1" showErrorMessage="1" sqref="AA16:AG17">
      <formula1>$AK$1</formula1>
    </dataValidation>
  </dataValidations>
  <printOptions horizontalCentered="1"/>
  <pageMargins left="0.59055118110236227" right="0.59055118110236227" top="0.59055118110236227" bottom="0.39370078740157483" header="0.51181102362204722" footer="0.51181102362204722"/>
  <pageSetup paperSize="9" scale="76" fitToHeight="2" orientation="portrait" horizontalDpi="300" verticalDpi="300" r:id="rId1"/>
  <headerFooter alignWithMargins="0"/>
  <rowBreaks count="1" manualBreakCount="1">
    <brk id="45" max="3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N50"/>
  <sheetViews>
    <sheetView tabSelected="1" view="pageBreakPreview" topLeftCell="A37" zoomScale="130" zoomScaleNormal="100" zoomScaleSheetLayoutView="130" workbookViewId="0">
      <selection activeCell="AT43" sqref="AT43"/>
    </sheetView>
  </sheetViews>
  <sheetFormatPr defaultColWidth="9" defaultRowHeight="18" customHeight="1"/>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c r="B1" s="104" t="s">
        <v>569</v>
      </c>
      <c r="AM1" s="1" t="s">
        <v>163</v>
      </c>
      <c r="AN1" s="1" t="s">
        <v>166</v>
      </c>
    </row>
    <row r="2" spans="2:40" ht="18" customHeight="1">
      <c r="B2" s="797" t="s">
        <v>315</v>
      </c>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row>
    <row r="3" spans="2:40" ht="18"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2:40" ht="17.25" customHeight="1">
      <c r="D4" s="11"/>
      <c r="E4" s="11"/>
      <c r="F4" s="11"/>
      <c r="G4" s="11"/>
      <c r="H4" s="11"/>
      <c r="I4" s="11"/>
      <c r="P4" s="620" t="s">
        <v>7</v>
      </c>
      <c r="Q4" s="621"/>
      <c r="R4" s="621"/>
      <c r="S4" s="621"/>
      <c r="T4" s="621"/>
      <c r="U4" s="621"/>
      <c r="V4" s="755">
        <f>【様式１】加算率!U7</f>
        <v>0</v>
      </c>
      <c r="W4" s="756"/>
      <c r="X4" s="756"/>
      <c r="Y4" s="756"/>
      <c r="Z4" s="756"/>
      <c r="AA4" s="756"/>
      <c r="AB4" s="756"/>
      <c r="AC4" s="756"/>
      <c r="AD4" s="756"/>
      <c r="AE4" s="756"/>
      <c r="AF4" s="756"/>
      <c r="AG4" s="756"/>
      <c r="AH4" s="757"/>
    </row>
    <row r="5" spans="2:40" ht="17.25" customHeight="1">
      <c r="D5" s="11"/>
      <c r="E5" s="11"/>
      <c r="F5" s="11"/>
      <c r="P5" s="608" t="s">
        <v>10</v>
      </c>
      <c r="Q5" s="609"/>
      <c r="R5" s="609"/>
      <c r="S5" s="609"/>
      <c r="T5" s="609"/>
      <c r="U5" s="609"/>
      <c r="V5" s="975">
        <f>【様式１】加算率!U8</f>
        <v>0</v>
      </c>
      <c r="W5" s="976"/>
      <c r="X5" s="976"/>
      <c r="Y5" s="976"/>
      <c r="Z5" s="976"/>
      <c r="AA5" s="976"/>
      <c r="AB5" s="976"/>
      <c r="AC5" s="976"/>
      <c r="AD5" s="976"/>
      <c r="AE5" s="976"/>
      <c r="AF5" s="976"/>
      <c r="AG5" s="976"/>
      <c r="AH5" s="977"/>
    </row>
    <row r="6" spans="2:40" ht="17.25" customHeight="1">
      <c r="D6" s="11"/>
      <c r="E6" s="11"/>
      <c r="F6" s="11"/>
      <c r="P6" s="608" t="s">
        <v>51</v>
      </c>
      <c r="Q6" s="609"/>
      <c r="R6" s="609"/>
      <c r="S6" s="609"/>
      <c r="T6" s="609"/>
      <c r="U6" s="609"/>
      <c r="V6" s="975">
        <f>【様式１】加算率!U9</f>
        <v>0</v>
      </c>
      <c r="W6" s="976"/>
      <c r="X6" s="976"/>
      <c r="Y6" s="976"/>
      <c r="Z6" s="976"/>
      <c r="AA6" s="976"/>
      <c r="AB6" s="976"/>
      <c r="AC6" s="976"/>
      <c r="AD6" s="976"/>
      <c r="AE6" s="976"/>
      <c r="AF6" s="976"/>
      <c r="AG6" s="976"/>
      <c r="AH6" s="977"/>
    </row>
    <row r="7" spans="2:40" ht="17.25" customHeight="1" thickBot="1">
      <c r="D7" s="11"/>
      <c r="E7" s="11"/>
      <c r="F7" s="11"/>
      <c r="G7" s="72"/>
      <c r="H7" s="72"/>
      <c r="I7" s="72"/>
      <c r="J7" s="72"/>
      <c r="K7" s="72"/>
      <c r="L7" s="72"/>
      <c r="M7" s="11"/>
      <c r="N7" s="11"/>
      <c r="O7" s="11"/>
      <c r="P7" s="613" t="s">
        <v>45</v>
      </c>
      <c r="Q7" s="614"/>
      <c r="R7" s="614"/>
      <c r="S7" s="614"/>
      <c r="T7" s="614"/>
      <c r="U7" s="614"/>
      <c r="V7" s="75">
        <f>【様式１】加算率!U10</f>
        <v>0</v>
      </c>
      <c r="W7" s="74">
        <f>【様式１】加算率!V10</f>
        <v>0</v>
      </c>
      <c r="X7" s="75">
        <f>【様式１】加算率!W10</f>
        <v>0</v>
      </c>
      <c r="Y7" s="73">
        <f>【様式１】加算率!X10</f>
        <v>0</v>
      </c>
      <c r="Z7" s="74">
        <f>【様式１】加算率!Y10</f>
        <v>0</v>
      </c>
      <c r="AA7" s="75">
        <f>【様式１】加算率!Z10</f>
        <v>0</v>
      </c>
      <c r="AB7" s="74">
        <f>【様式１】加算率!AA10</f>
        <v>0</v>
      </c>
      <c r="AC7" s="75">
        <f>【様式１】加算率!AB10</f>
        <v>0</v>
      </c>
      <c r="AD7" s="73">
        <f>【様式１】加算率!AC10</f>
        <v>0</v>
      </c>
      <c r="AE7" s="73">
        <f>【様式１】加算率!AD10</f>
        <v>0</v>
      </c>
      <c r="AF7" s="73">
        <f>【様式１】加算率!AE10</f>
        <v>0</v>
      </c>
      <c r="AG7" s="74">
        <f>【様式１】加算率!AF10</f>
        <v>0</v>
      </c>
      <c r="AH7" s="76">
        <f>【様式１】加算率!AG10</f>
        <v>0</v>
      </c>
    </row>
    <row r="8" spans="2:40" ht="9.9499999999999993" customHeight="1">
      <c r="D8" s="11"/>
      <c r="E8" s="11"/>
      <c r="F8" s="11"/>
      <c r="G8" s="72"/>
      <c r="H8" s="72"/>
      <c r="I8" s="72"/>
      <c r="J8" s="72"/>
      <c r="K8" s="72"/>
      <c r="L8" s="72"/>
      <c r="M8" s="11"/>
      <c r="N8" s="11"/>
      <c r="O8" s="11"/>
      <c r="P8" s="72"/>
      <c r="Q8" s="72"/>
      <c r="R8" s="72"/>
      <c r="S8" s="72"/>
      <c r="T8" s="72"/>
      <c r="U8" s="72"/>
      <c r="V8" s="326"/>
      <c r="W8" s="326"/>
      <c r="X8" s="326"/>
      <c r="Y8" s="326"/>
      <c r="Z8" s="326"/>
      <c r="AA8" s="326"/>
      <c r="AB8" s="326"/>
      <c r="AC8" s="326"/>
      <c r="AD8" s="326"/>
      <c r="AE8" s="326"/>
      <c r="AF8" s="326"/>
      <c r="AG8" s="326"/>
      <c r="AH8" s="326"/>
    </row>
    <row r="9" spans="2:40" ht="18" customHeight="1" thickBot="1">
      <c r="B9" s="1" t="s">
        <v>324</v>
      </c>
    </row>
    <row r="10" spans="2:40" ht="18" customHeight="1">
      <c r="C10" s="327" t="s">
        <v>223</v>
      </c>
      <c r="D10" s="981" t="s">
        <v>191</v>
      </c>
      <c r="E10" s="981"/>
      <c r="F10" s="981"/>
      <c r="G10" s="981"/>
      <c r="H10" s="981"/>
      <c r="I10" s="981"/>
      <c r="J10" s="981"/>
      <c r="K10" s="981"/>
      <c r="L10" s="286"/>
      <c r="M10" s="286"/>
      <c r="N10" s="286"/>
      <c r="O10" s="286"/>
      <c r="P10" s="328"/>
      <c r="Q10" s="948" t="str">
        <f>【様式１】加算率!C30</f>
        <v>　</v>
      </c>
      <c r="R10" s="949"/>
      <c r="S10" s="949"/>
      <c r="T10" s="950"/>
    </row>
    <row r="11" spans="2:40" ht="18" customHeight="1">
      <c r="C11" s="329" t="s">
        <v>225</v>
      </c>
      <c r="D11" s="330" t="s">
        <v>224</v>
      </c>
      <c r="E11" s="330"/>
      <c r="F11" s="330"/>
      <c r="G11" s="330"/>
      <c r="H11" s="330"/>
      <c r="I11" s="330"/>
      <c r="J11" s="330"/>
      <c r="K11" s="330"/>
      <c r="L11" s="331"/>
      <c r="M11" s="331"/>
      <c r="N11" s="331"/>
      <c r="O11" s="331"/>
      <c r="P11" s="332"/>
      <c r="Q11" s="962">
        <f>【様式１】加算率!AA17</f>
        <v>0</v>
      </c>
      <c r="R11" s="963"/>
      <c r="S11" s="963"/>
      <c r="T11" s="333" t="s">
        <v>345</v>
      </c>
    </row>
    <row r="12" spans="2:40" ht="18" customHeight="1" thickBot="1">
      <c r="C12" s="334"/>
      <c r="D12" s="12"/>
      <c r="E12" s="12"/>
      <c r="F12" s="968" t="s">
        <v>449</v>
      </c>
      <c r="G12" s="969"/>
      <c r="H12" s="969"/>
      <c r="I12" s="969"/>
      <c r="J12" s="969"/>
      <c r="K12" s="969"/>
      <c r="L12" s="969"/>
      <c r="M12" s="969"/>
      <c r="N12" s="969"/>
      <c r="O12" s="969"/>
      <c r="P12" s="970"/>
      <c r="Q12" s="964"/>
      <c r="R12" s="965"/>
      <c r="S12" s="965"/>
      <c r="T12" s="333" t="s">
        <v>346</v>
      </c>
      <c r="U12" s="12"/>
      <c r="V12" s="12"/>
      <c r="W12" s="12"/>
      <c r="X12" s="12"/>
      <c r="Y12" s="12"/>
      <c r="Z12" s="12"/>
      <c r="AA12" s="12"/>
    </row>
    <row r="13" spans="2:40" ht="33.950000000000003" customHeight="1">
      <c r="C13" s="329" t="s">
        <v>226</v>
      </c>
      <c r="D13" s="982" t="s">
        <v>401</v>
      </c>
      <c r="E13" s="983"/>
      <c r="F13" s="983"/>
      <c r="G13" s="983"/>
      <c r="H13" s="983"/>
      <c r="I13" s="983"/>
      <c r="J13" s="983"/>
      <c r="K13" s="983"/>
      <c r="L13" s="983"/>
      <c r="M13" s="983"/>
      <c r="N13" s="983"/>
      <c r="O13" s="983"/>
      <c r="P13" s="984"/>
      <c r="Q13" s="978"/>
      <c r="R13" s="979"/>
      <c r="S13" s="979"/>
      <c r="T13" s="979"/>
      <c r="U13" s="980"/>
      <c r="V13" s="980"/>
      <c r="W13" s="980"/>
      <c r="X13" s="980"/>
      <c r="Y13" s="980"/>
      <c r="Z13" s="980"/>
      <c r="AA13" s="980"/>
      <c r="AB13" s="980"/>
      <c r="AC13" s="980"/>
      <c r="AD13" s="980"/>
      <c r="AE13" s="980"/>
      <c r="AF13" s="980"/>
      <c r="AG13" s="980"/>
      <c r="AH13" s="335" t="s">
        <v>18</v>
      </c>
    </row>
    <row r="14" spans="2:40" ht="33.950000000000003" customHeight="1">
      <c r="C14" s="587"/>
      <c r="D14" s="336"/>
      <c r="E14" s="337"/>
      <c r="F14" s="953" t="s">
        <v>450</v>
      </c>
      <c r="G14" s="954"/>
      <c r="H14" s="954"/>
      <c r="I14" s="954"/>
      <c r="J14" s="954"/>
      <c r="K14" s="954"/>
      <c r="L14" s="954"/>
      <c r="M14" s="954"/>
      <c r="N14" s="954"/>
      <c r="O14" s="954"/>
      <c r="P14" s="955"/>
      <c r="Q14" s="978"/>
      <c r="R14" s="979"/>
      <c r="S14" s="979"/>
      <c r="T14" s="979"/>
      <c r="U14" s="979"/>
      <c r="V14" s="979"/>
      <c r="W14" s="979"/>
      <c r="X14" s="979"/>
      <c r="Y14" s="979"/>
      <c r="Z14" s="979"/>
      <c r="AA14" s="979"/>
      <c r="AB14" s="979"/>
      <c r="AC14" s="979"/>
      <c r="AD14" s="979"/>
      <c r="AE14" s="979"/>
      <c r="AF14" s="979"/>
      <c r="AG14" s="979"/>
      <c r="AH14" s="338" t="s">
        <v>84</v>
      </c>
    </row>
    <row r="15" spans="2:40" ht="18" customHeight="1" thickBot="1">
      <c r="C15" s="339" t="s">
        <v>34</v>
      </c>
      <c r="D15" s="951" t="s">
        <v>17</v>
      </c>
      <c r="E15" s="951"/>
      <c r="F15" s="951"/>
      <c r="G15" s="951"/>
      <c r="H15" s="951"/>
      <c r="I15" s="951"/>
      <c r="J15" s="951"/>
      <c r="K15" s="951"/>
      <c r="L15" s="951"/>
      <c r="M15" s="951"/>
      <c r="N15" s="951"/>
      <c r="O15" s="951"/>
      <c r="P15" s="952"/>
      <c r="Q15" s="972" t="s">
        <v>378</v>
      </c>
      <c r="R15" s="973"/>
      <c r="S15" s="973"/>
      <c r="T15" s="973"/>
      <c r="U15" s="973"/>
      <c r="V15" s="973"/>
      <c r="W15" s="973"/>
      <c r="X15" s="973"/>
      <c r="Y15" s="973"/>
      <c r="Z15" s="973"/>
      <c r="AA15" s="973"/>
      <c r="AB15" s="973"/>
      <c r="AC15" s="973"/>
      <c r="AD15" s="973"/>
      <c r="AE15" s="973"/>
      <c r="AF15" s="973"/>
      <c r="AG15" s="973"/>
      <c r="AH15" s="974"/>
    </row>
    <row r="16" spans="2:40" ht="27" customHeight="1">
      <c r="C16" s="971" t="s">
        <v>284</v>
      </c>
      <c r="D16" s="971"/>
      <c r="E16" s="967" t="s">
        <v>564</v>
      </c>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row>
    <row r="17" spans="2:34" ht="50.1" customHeight="1">
      <c r="C17" s="971" t="s">
        <v>347</v>
      </c>
      <c r="D17" s="971"/>
      <c r="E17" s="966" t="s">
        <v>512</v>
      </c>
      <c r="F17" s="966"/>
      <c r="G17" s="966"/>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row>
    <row r="18" spans="2:34" ht="9.9499999999999993" customHeight="1">
      <c r="C18" s="585"/>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row>
    <row r="19" spans="2:34" ht="18" customHeight="1" thickBot="1">
      <c r="B19" s="1" t="s">
        <v>402</v>
      </c>
    </row>
    <row r="20" spans="2:34" s="96" customFormat="1" ht="33.950000000000003" customHeight="1">
      <c r="C20" s="596" t="s">
        <v>325</v>
      </c>
      <c r="D20" s="985" t="s">
        <v>403</v>
      </c>
      <c r="E20" s="986"/>
      <c r="F20" s="986"/>
      <c r="G20" s="986"/>
      <c r="H20" s="986"/>
      <c r="I20" s="986"/>
      <c r="J20" s="986"/>
      <c r="K20" s="986"/>
      <c r="L20" s="986"/>
      <c r="M20" s="986"/>
      <c r="N20" s="986"/>
      <c r="O20" s="986"/>
      <c r="P20" s="987"/>
      <c r="Q20" s="958">
        <f>ROUNDDOWN(Q21+Q28,-3)</f>
        <v>0</v>
      </c>
      <c r="R20" s="959"/>
      <c r="S20" s="959"/>
      <c r="T20" s="959"/>
      <c r="U20" s="959"/>
      <c r="V20" s="959"/>
      <c r="W20" s="959"/>
      <c r="X20" s="959"/>
      <c r="Y20" s="959"/>
      <c r="Z20" s="959"/>
      <c r="AA20" s="959"/>
      <c r="AB20" s="959"/>
      <c r="AC20" s="959"/>
      <c r="AD20" s="959"/>
      <c r="AE20" s="959"/>
      <c r="AF20" s="959"/>
      <c r="AG20" s="959"/>
      <c r="AH20" s="547" t="s">
        <v>18</v>
      </c>
    </row>
    <row r="21" spans="2:34" s="96" customFormat="1" ht="17.100000000000001" customHeight="1">
      <c r="C21" s="204"/>
      <c r="D21" s="100"/>
      <c r="E21" s="998" t="s">
        <v>444</v>
      </c>
      <c r="F21" s="999"/>
      <c r="G21" s="999"/>
      <c r="H21" s="999"/>
      <c r="I21" s="999"/>
      <c r="J21" s="999"/>
      <c r="K21" s="999"/>
      <c r="L21" s="999"/>
      <c r="M21" s="999"/>
      <c r="N21" s="999"/>
      <c r="O21" s="999"/>
      <c r="P21" s="1000"/>
      <c r="Q21" s="960">
        <f>Q22-Q23-Q24-Q25</f>
        <v>0</v>
      </c>
      <c r="R21" s="961"/>
      <c r="S21" s="961"/>
      <c r="T21" s="961"/>
      <c r="U21" s="961"/>
      <c r="V21" s="961"/>
      <c r="W21" s="961"/>
      <c r="X21" s="961"/>
      <c r="Y21" s="961"/>
      <c r="Z21" s="961"/>
      <c r="AA21" s="961"/>
      <c r="AB21" s="961"/>
      <c r="AC21" s="961"/>
      <c r="AD21" s="961"/>
      <c r="AE21" s="961"/>
      <c r="AF21" s="961"/>
      <c r="AG21" s="961"/>
      <c r="AH21" s="78" t="s">
        <v>18</v>
      </c>
    </row>
    <row r="22" spans="2:34" s="96" customFormat="1" ht="17.100000000000001" customHeight="1">
      <c r="C22" s="204"/>
      <c r="D22" s="100"/>
      <c r="E22" s="152"/>
      <c r="F22" s="1001" t="s">
        <v>445</v>
      </c>
      <c r="G22" s="1002"/>
      <c r="H22" s="1002"/>
      <c r="I22" s="1002"/>
      <c r="J22" s="1002"/>
      <c r="K22" s="1002"/>
      <c r="L22" s="1002"/>
      <c r="M22" s="1002"/>
      <c r="N22" s="1002"/>
      <c r="O22" s="1002"/>
      <c r="P22" s="1003"/>
      <c r="Q22" s="956">
        <f>'【様式4別添１】賃金改善明細書（職員別） '!T38</f>
        <v>0</v>
      </c>
      <c r="R22" s="957"/>
      <c r="S22" s="957"/>
      <c r="T22" s="957"/>
      <c r="U22" s="957"/>
      <c r="V22" s="957"/>
      <c r="W22" s="957"/>
      <c r="X22" s="957"/>
      <c r="Y22" s="957"/>
      <c r="Z22" s="957"/>
      <c r="AA22" s="957"/>
      <c r="AB22" s="957"/>
      <c r="AC22" s="957"/>
      <c r="AD22" s="957"/>
      <c r="AE22" s="957"/>
      <c r="AF22" s="957"/>
      <c r="AG22" s="957"/>
      <c r="AH22" s="78" t="s">
        <v>18</v>
      </c>
    </row>
    <row r="23" spans="2:34" s="96" customFormat="1" ht="32.25" customHeight="1">
      <c r="C23" s="204"/>
      <c r="D23" s="100"/>
      <c r="E23" s="152"/>
      <c r="F23" s="936" t="s">
        <v>446</v>
      </c>
      <c r="G23" s="937"/>
      <c r="H23" s="937"/>
      <c r="I23" s="937"/>
      <c r="J23" s="937"/>
      <c r="K23" s="937"/>
      <c r="L23" s="937"/>
      <c r="M23" s="937"/>
      <c r="N23" s="937"/>
      <c r="O23" s="937"/>
      <c r="P23" s="938"/>
      <c r="Q23" s="956">
        <f>'【様式4別添１】賃金改善明細書（職員別） '!U38</f>
        <v>0</v>
      </c>
      <c r="R23" s="957"/>
      <c r="S23" s="957"/>
      <c r="T23" s="957"/>
      <c r="U23" s="957"/>
      <c r="V23" s="957"/>
      <c r="W23" s="957"/>
      <c r="X23" s="957"/>
      <c r="Y23" s="957"/>
      <c r="Z23" s="957"/>
      <c r="AA23" s="957"/>
      <c r="AB23" s="957"/>
      <c r="AC23" s="957"/>
      <c r="AD23" s="957"/>
      <c r="AE23" s="957"/>
      <c r="AF23" s="957"/>
      <c r="AG23" s="957"/>
      <c r="AH23" s="78" t="s">
        <v>18</v>
      </c>
    </row>
    <row r="24" spans="2:34" s="96" customFormat="1" ht="45" customHeight="1">
      <c r="C24" s="204"/>
      <c r="D24" s="100"/>
      <c r="E24" s="152"/>
      <c r="F24" s="939" t="s">
        <v>556</v>
      </c>
      <c r="G24" s="940"/>
      <c r="H24" s="940"/>
      <c r="I24" s="940"/>
      <c r="J24" s="940"/>
      <c r="K24" s="940"/>
      <c r="L24" s="940"/>
      <c r="M24" s="940"/>
      <c r="N24" s="940"/>
      <c r="O24" s="940"/>
      <c r="P24" s="941"/>
      <c r="Q24" s="956">
        <f>'【様式4別添１】賃金改善明細書（職員別） '!V38</f>
        <v>0</v>
      </c>
      <c r="R24" s="957"/>
      <c r="S24" s="957"/>
      <c r="T24" s="957"/>
      <c r="U24" s="957"/>
      <c r="V24" s="957"/>
      <c r="W24" s="957"/>
      <c r="X24" s="957"/>
      <c r="Y24" s="957"/>
      <c r="Z24" s="957"/>
      <c r="AA24" s="957"/>
      <c r="AB24" s="957"/>
      <c r="AC24" s="957"/>
      <c r="AD24" s="957"/>
      <c r="AE24" s="957"/>
      <c r="AF24" s="957"/>
      <c r="AG24" s="957"/>
      <c r="AH24" s="78" t="s">
        <v>18</v>
      </c>
    </row>
    <row r="25" spans="2:34" s="96" customFormat="1" ht="17.100000000000001" customHeight="1">
      <c r="C25" s="204"/>
      <c r="D25" s="100"/>
      <c r="E25" s="154"/>
      <c r="F25" s="998" t="s">
        <v>447</v>
      </c>
      <c r="G25" s="999"/>
      <c r="H25" s="999"/>
      <c r="I25" s="999"/>
      <c r="J25" s="999"/>
      <c r="K25" s="999"/>
      <c r="L25" s="999"/>
      <c r="M25" s="999"/>
      <c r="N25" s="999"/>
      <c r="O25" s="999"/>
      <c r="P25" s="1000"/>
      <c r="Q25" s="956">
        <f>Q26+Q27</f>
        <v>0</v>
      </c>
      <c r="R25" s="957"/>
      <c r="S25" s="957"/>
      <c r="T25" s="957"/>
      <c r="U25" s="957"/>
      <c r="V25" s="957"/>
      <c r="W25" s="957"/>
      <c r="X25" s="957"/>
      <c r="Y25" s="957"/>
      <c r="Z25" s="957"/>
      <c r="AA25" s="957"/>
      <c r="AB25" s="957"/>
      <c r="AC25" s="957"/>
      <c r="AD25" s="957"/>
      <c r="AE25" s="957"/>
      <c r="AF25" s="957"/>
      <c r="AG25" s="957"/>
      <c r="AH25" s="79" t="s">
        <v>18</v>
      </c>
    </row>
    <row r="26" spans="2:34" s="96" customFormat="1" ht="32.25" customHeight="1">
      <c r="C26" s="204"/>
      <c r="D26" s="100"/>
      <c r="E26" s="152"/>
      <c r="F26" s="156"/>
      <c r="G26" s="936" t="s">
        <v>481</v>
      </c>
      <c r="H26" s="937"/>
      <c r="I26" s="937"/>
      <c r="J26" s="937"/>
      <c r="K26" s="937"/>
      <c r="L26" s="937"/>
      <c r="M26" s="937"/>
      <c r="N26" s="937"/>
      <c r="O26" s="937"/>
      <c r="P26" s="938"/>
      <c r="Q26" s="956">
        <f>'【様式4別添１】賃金改善明細書（職員別） '!N38</f>
        <v>0</v>
      </c>
      <c r="R26" s="957"/>
      <c r="S26" s="957"/>
      <c r="T26" s="957"/>
      <c r="U26" s="957"/>
      <c r="V26" s="957"/>
      <c r="W26" s="957"/>
      <c r="X26" s="957"/>
      <c r="Y26" s="957"/>
      <c r="Z26" s="957"/>
      <c r="AA26" s="957"/>
      <c r="AB26" s="957"/>
      <c r="AC26" s="957"/>
      <c r="AD26" s="957"/>
      <c r="AE26" s="957"/>
      <c r="AF26" s="957"/>
      <c r="AG26" s="957"/>
      <c r="AH26" s="79" t="s">
        <v>18</v>
      </c>
    </row>
    <row r="27" spans="2:34" s="96" customFormat="1" ht="45" customHeight="1">
      <c r="C27" s="204"/>
      <c r="D27" s="100"/>
      <c r="E27" s="340"/>
      <c r="F27" s="157"/>
      <c r="G27" s="936" t="s">
        <v>513</v>
      </c>
      <c r="H27" s="937"/>
      <c r="I27" s="937"/>
      <c r="J27" s="937"/>
      <c r="K27" s="937"/>
      <c r="L27" s="937"/>
      <c r="M27" s="937"/>
      <c r="N27" s="937"/>
      <c r="O27" s="937"/>
      <c r="P27" s="938"/>
      <c r="Q27" s="956">
        <f>'【様式4別添１】賃金改善明細書（職員別） '!O38</f>
        <v>0</v>
      </c>
      <c r="R27" s="957"/>
      <c r="S27" s="957"/>
      <c r="T27" s="957"/>
      <c r="U27" s="957"/>
      <c r="V27" s="957"/>
      <c r="W27" s="957"/>
      <c r="X27" s="957"/>
      <c r="Y27" s="957"/>
      <c r="Z27" s="957"/>
      <c r="AA27" s="957"/>
      <c r="AB27" s="957"/>
      <c r="AC27" s="957"/>
      <c r="AD27" s="957"/>
      <c r="AE27" s="957"/>
      <c r="AF27" s="957"/>
      <c r="AG27" s="957"/>
      <c r="AH27" s="79" t="s">
        <v>18</v>
      </c>
    </row>
    <row r="28" spans="2:34" s="96" customFormat="1" ht="17.100000000000001" customHeight="1" thickBot="1">
      <c r="C28" s="159"/>
      <c r="D28" s="160"/>
      <c r="E28" s="544" t="s">
        <v>448</v>
      </c>
      <c r="F28" s="557"/>
      <c r="G28" s="551"/>
      <c r="H28" s="551"/>
      <c r="I28" s="551"/>
      <c r="J28" s="551"/>
      <c r="K28" s="551"/>
      <c r="L28" s="551"/>
      <c r="M28" s="551"/>
      <c r="N28" s="551"/>
      <c r="O28" s="551"/>
      <c r="P28" s="552"/>
      <c r="Q28" s="994"/>
      <c r="R28" s="995"/>
      <c r="S28" s="995"/>
      <c r="T28" s="995"/>
      <c r="U28" s="995"/>
      <c r="V28" s="995"/>
      <c r="W28" s="995"/>
      <c r="X28" s="995"/>
      <c r="Y28" s="995"/>
      <c r="Z28" s="995"/>
      <c r="AA28" s="995"/>
      <c r="AB28" s="995"/>
      <c r="AC28" s="995"/>
      <c r="AD28" s="995"/>
      <c r="AE28" s="995"/>
      <c r="AF28" s="995"/>
      <c r="AG28" s="995"/>
      <c r="AH28" s="114" t="s">
        <v>18</v>
      </c>
    </row>
    <row r="29" spans="2:34" ht="9.9499999999999993" customHeight="1"/>
    <row r="30" spans="2:34" s="80" customFormat="1" ht="18" customHeight="1" thickBot="1">
      <c r="B30" s="1" t="s">
        <v>326</v>
      </c>
      <c r="AH30" s="138"/>
    </row>
    <row r="31" spans="2:34" s="80" customFormat="1" ht="18" customHeight="1">
      <c r="C31" s="601" t="s">
        <v>136</v>
      </c>
      <c r="D31" s="1015" t="s">
        <v>135</v>
      </c>
      <c r="E31" s="1016"/>
      <c r="F31" s="1016"/>
      <c r="G31" s="1016"/>
      <c r="H31" s="1016"/>
      <c r="I31" s="1016"/>
      <c r="J31" s="1016"/>
      <c r="K31" s="1016"/>
      <c r="L31" s="1016"/>
      <c r="M31" s="1016"/>
      <c r="N31" s="1016"/>
      <c r="O31" s="1016"/>
      <c r="P31" s="1017"/>
      <c r="Q31" s="1012">
        <f>IFERROR(VLOOKUP(V5,【様式4別添２】一覧表!D9:H17,2,),0)</f>
        <v>0</v>
      </c>
      <c r="R31" s="1013"/>
      <c r="S31" s="1013"/>
      <c r="T31" s="1013"/>
      <c r="U31" s="1013"/>
      <c r="V31" s="1013"/>
      <c r="W31" s="1013"/>
      <c r="X31" s="1013"/>
      <c r="Y31" s="1013"/>
      <c r="Z31" s="1013"/>
      <c r="AA31" s="1013"/>
      <c r="AB31" s="1013"/>
      <c r="AC31" s="1013"/>
      <c r="AD31" s="1013"/>
      <c r="AE31" s="1013"/>
      <c r="AF31" s="1013"/>
      <c r="AG31" s="1014"/>
      <c r="AH31" s="111" t="s">
        <v>18</v>
      </c>
    </row>
    <row r="32" spans="2:34" s="80" customFormat="1" ht="18" customHeight="1">
      <c r="C32" s="594"/>
      <c r="D32" s="265"/>
      <c r="E32" s="266"/>
      <c r="F32" s="266"/>
      <c r="G32" s="266"/>
      <c r="H32" s="1001" t="s">
        <v>493</v>
      </c>
      <c r="I32" s="1002"/>
      <c r="J32" s="1002"/>
      <c r="K32" s="1002"/>
      <c r="L32" s="1002"/>
      <c r="M32" s="1002"/>
      <c r="N32" s="1002"/>
      <c r="O32" s="1002"/>
      <c r="P32" s="1006"/>
      <c r="Q32" s="945">
        <f>IFERROR(VLOOKUP(V5,【様式4別添２】一覧表!D9:H17,3,),0)</f>
        <v>0</v>
      </c>
      <c r="R32" s="946"/>
      <c r="S32" s="946"/>
      <c r="T32" s="946"/>
      <c r="U32" s="946"/>
      <c r="V32" s="946"/>
      <c r="W32" s="946"/>
      <c r="X32" s="946"/>
      <c r="Y32" s="946"/>
      <c r="Z32" s="946"/>
      <c r="AA32" s="946"/>
      <c r="AB32" s="946"/>
      <c r="AC32" s="946"/>
      <c r="AD32" s="946"/>
      <c r="AE32" s="946"/>
      <c r="AF32" s="946"/>
      <c r="AG32" s="947"/>
      <c r="AH32" s="137" t="s">
        <v>18</v>
      </c>
    </row>
    <row r="33" spans="2:34" s="80" customFormat="1" ht="18" customHeight="1">
      <c r="C33" s="586" t="s">
        <v>328</v>
      </c>
      <c r="D33" s="942" t="s">
        <v>327</v>
      </c>
      <c r="E33" s="943"/>
      <c r="F33" s="943"/>
      <c r="G33" s="943"/>
      <c r="H33" s="943"/>
      <c r="I33" s="943"/>
      <c r="J33" s="943"/>
      <c r="K33" s="943"/>
      <c r="L33" s="943"/>
      <c r="M33" s="943"/>
      <c r="N33" s="943"/>
      <c r="O33" s="943"/>
      <c r="P33" s="944"/>
      <c r="Q33" s="945">
        <f>IFERROR(VLOOKUP(V5,【様式4別添２】一覧表!D9:H17,4,),0)</f>
        <v>0</v>
      </c>
      <c r="R33" s="946"/>
      <c r="S33" s="946"/>
      <c r="T33" s="946"/>
      <c r="U33" s="946"/>
      <c r="V33" s="946"/>
      <c r="W33" s="946"/>
      <c r="X33" s="946"/>
      <c r="Y33" s="946"/>
      <c r="Z33" s="946"/>
      <c r="AA33" s="946"/>
      <c r="AB33" s="946"/>
      <c r="AC33" s="946"/>
      <c r="AD33" s="946"/>
      <c r="AE33" s="946"/>
      <c r="AF33" s="946"/>
      <c r="AG33" s="947"/>
      <c r="AH33" s="137" t="s">
        <v>18</v>
      </c>
    </row>
    <row r="34" spans="2:34" s="80" customFormat="1" ht="18" customHeight="1" thickBot="1">
      <c r="C34" s="595"/>
      <c r="D34" s="267"/>
      <c r="E34" s="268"/>
      <c r="F34" s="268"/>
      <c r="G34" s="268"/>
      <c r="H34" s="1007" t="s">
        <v>494</v>
      </c>
      <c r="I34" s="1008"/>
      <c r="J34" s="1008"/>
      <c r="K34" s="1008"/>
      <c r="L34" s="1008"/>
      <c r="M34" s="1008"/>
      <c r="N34" s="1008"/>
      <c r="O34" s="1008"/>
      <c r="P34" s="1009"/>
      <c r="Q34" s="989">
        <f>IFERROR(VLOOKUP(V5,【様式4別添２】一覧表!D9:H17,5,),0)</f>
        <v>0</v>
      </c>
      <c r="R34" s="990"/>
      <c r="S34" s="990"/>
      <c r="T34" s="990"/>
      <c r="U34" s="990"/>
      <c r="V34" s="990"/>
      <c r="W34" s="990"/>
      <c r="X34" s="990"/>
      <c r="Y34" s="990"/>
      <c r="Z34" s="990"/>
      <c r="AA34" s="990"/>
      <c r="AB34" s="990"/>
      <c r="AC34" s="990"/>
      <c r="AD34" s="990"/>
      <c r="AE34" s="990"/>
      <c r="AF34" s="990"/>
      <c r="AG34" s="991"/>
      <c r="AH34" s="85" t="s">
        <v>18</v>
      </c>
    </row>
    <row r="35" spans="2:34" s="86" customFormat="1" ht="18" customHeight="1">
      <c r="C35" s="87" t="s">
        <v>161</v>
      </c>
      <c r="D35" s="1010" t="s">
        <v>563</v>
      </c>
      <c r="E35" s="1011"/>
      <c r="F35" s="1011"/>
      <c r="G35" s="1011"/>
      <c r="H35" s="1011"/>
      <c r="I35" s="1011"/>
      <c r="J35" s="1011"/>
      <c r="K35" s="1011"/>
      <c r="L35" s="1011"/>
      <c r="M35" s="1011"/>
      <c r="N35" s="1011"/>
      <c r="O35" s="1011"/>
      <c r="P35" s="1011"/>
      <c r="Q35" s="1011"/>
      <c r="R35" s="1011"/>
      <c r="S35" s="1011"/>
      <c r="T35" s="1011"/>
      <c r="U35" s="1011"/>
      <c r="V35" s="1011"/>
      <c r="W35" s="1011"/>
      <c r="X35" s="1011"/>
      <c r="Y35" s="1011"/>
      <c r="Z35" s="1011"/>
      <c r="AA35" s="1011"/>
      <c r="AB35" s="1011"/>
      <c r="AC35" s="1011"/>
      <c r="AD35" s="1011"/>
      <c r="AE35" s="1011"/>
      <c r="AF35" s="1011"/>
      <c r="AG35" s="1011"/>
      <c r="AH35" s="1011"/>
    </row>
    <row r="36" spans="2:34" s="80" customFormat="1" ht="9.9499999999999993" customHeight="1">
      <c r="C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row>
    <row r="37" spans="2:34" s="80" customFormat="1" ht="18" customHeight="1">
      <c r="B37" s="1" t="s">
        <v>495</v>
      </c>
      <c r="AH37" s="138"/>
    </row>
    <row r="38" spans="2:34" s="80" customFormat="1" ht="18" customHeight="1" thickBot="1">
      <c r="B38" s="1"/>
      <c r="C38" s="294" t="s">
        <v>491</v>
      </c>
      <c r="AH38" s="138"/>
    </row>
    <row r="39" spans="2:34" s="80" customFormat="1" ht="35.1" customHeight="1">
      <c r="C39" s="343" t="s">
        <v>334</v>
      </c>
      <c r="D39" s="1004" t="s">
        <v>514</v>
      </c>
      <c r="E39" s="1004"/>
      <c r="F39" s="1004"/>
      <c r="G39" s="1004"/>
      <c r="H39" s="1004"/>
      <c r="I39" s="1004"/>
      <c r="J39" s="1004"/>
      <c r="K39" s="1004"/>
      <c r="L39" s="1004"/>
      <c r="M39" s="1004"/>
      <c r="N39" s="1004"/>
      <c r="O39" s="1004"/>
      <c r="P39" s="1005"/>
      <c r="Q39" s="992" t="str">
        <f>IF(Q10="あり",Q14,"")</f>
        <v/>
      </c>
      <c r="R39" s="993"/>
      <c r="S39" s="993"/>
      <c r="T39" s="993"/>
      <c r="U39" s="993"/>
      <c r="V39" s="993"/>
      <c r="W39" s="993"/>
      <c r="X39" s="993"/>
      <c r="Y39" s="993"/>
      <c r="Z39" s="993"/>
      <c r="AA39" s="993"/>
      <c r="AB39" s="993"/>
      <c r="AC39" s="993"/>
      <c r="AD39" s="993"/>
      <c r="AE39" s="993"/>
      <c r="AF39" s="993"/>
      <c r="AG39" s="958"/>
      <c r="AH39" s="90" t="s">
        <v>18</v>
      </c>
    </row>
    <row r="40" spans="2:34" s="80" customFormat="1" ht="35.1" customHeight="1" thickBot="1">
      <c r="C40" s="344" t="s">
        <v>335</v>
      </c>
      <c r="D40" s="996" t="s">
        <v>404</v>
      </c>
      <c r="E40" s="996"/>
      <c r="F40" s="996"/>
      <c r="G40" s="996"/>
      <c r="H40" s="996"/>
      <c r="I40" s="996"/>
      <c r="J40" s="996"/>
      <c r="K40" s="996"/>
      <c r="L40" s="996"/>
      <c r="M40" s="996"/>
      <c r="N40" s="996"/>
      <c r="O40" s="996"/>
      <c r="P40" s="997"/>
      <c r="Q40" s="989" t="str">
        <f>IF(Q10="あり",Q20,"")</f>
        <v/>
      </c>
      <c r="R40" s="990"/>
      <c r="S40" s="990"/>
      <c r="T40" s="990"/>
      <c r="U40" s="990"/>
      <c r="V40" s="990"/>
      <c r="W40" s="990"/>
      <c r="X40" s="990"/>
      <c r="Y40" s="990"/>
      <c r="Z40" s="990"/>
      <c r="AA40" s="990"/>
      <c r="AB40" s="990"/>
      <c r="AC40" s="990"/>
      <c r="AD40" s="990"/>
      <c r="AE40" s="990"/>
      <c r="AF40" s="990"/>
      <c r="AG40" s="991"/>
      <c r="AH40" s="85" t="s">
        <v>18</v>
      </c>
    </row>
    <row r="41" spans="2:34" s="80" customFormat="1" ht="9.9499999999999993" customHeight="1">
      <c r="C41" s="285"/>
      <c r="D41" s="266"/>
      <c r="E41" s="266"/>
      <c r="F41" s="266"/>
      <c r="G41" s="266"/>
      <c r="H41" s="345"/>
      <c r="I41" s="266"/>
      <c r="J41" s="266"/>
      <c r="K41" s="266"/>
      <c r="L41" s="266"/>
      <c r="M41" s="266"/>
      <c r="N41" s="266"/>
      <c r="O41" s="266"/>
      <c r="P41" s="266"/>
      <c r="Q41" s="346"/>
      <c r="R41" s="347"/>
      <c r="S41" s="347"/>
      <c r="T41" s="347"/>
      <c r="U41" s="347"/>
      <c r="V41" s="347"/>
      <c r="W41" s="347"/>
      <c r="X41" s="347"/>
      <c r="Y41" s="347"/>
      <c r="Z41" s="347"/>
      <c r="AA41" s="347"/>
      <c r="AB41" s="347"/>
      <c r="AC41" s="347"/>
      <c r="AD41" s="347"/>
      <c r="AE41" s="347"/>
      <c r="AF41" s="347"/>
      <c r="AG41" s="347"/>
      <c r="AH41" s="205"/>
    </row>
    <row r="42" spans="2:34" s="80" customFormat="1" ht="18" customHeight="1" thickBot="1">
      <c r="B42" s="1"/>
      <c r="C42" s="295" t="s">
        <v>492</v>
      </c>
      <c r="D42" s="86"/>
      <c r="E42" s="86"/>
      <c r="F42" s="86"/>
      <c r="G42" s="86"/>
      <c r="H42" s="86"/>
      <c r="I42" s="86"/>
      <c r="J42" s="86"/>
      <c r="K42" s="86"/>
      <c r="L42" s="86"/>
      <c r="M42" s="86"/>
      <c r="N42" s="86"/>
      <c r="O42" s="86"/>
      <c r="P42" s="86"/>
      <c r="AH42" s="138"/>
    </row>
    <row r="43" spans="2:34" s="80" customFormat="1" ht="35.1" customHeight="1">
      <c r="B43" s="1"/>
      <c r="C43" s="343" t="s">
        <v>334</v>
      </c>
      <c r="D43" s="1004" t="s">
        <v>557</v>
      </c>
      <c r="E43" s="1004"/>
      <c r="F43" s="1004"/>
      <c r="G43" s="1004"/>
      <c r="H43" s="1004"/>
      <c r="I43" s="1004"/>
      <c r="J43" s="1004"/>
      <c r="K43" s="1004"/>
      <c r="L43" s="1004"/>
      <c r="M43" s="1004"/>
      <c r="N43" s="1004"/>
      <c r="O43" s="1004"/>
      <c r="P43" s="1005"/>
      <c r="Q43" s="992" t="str">
        <f>IF(Q10="なし",ROUNDDOWN(Q25-Q32+Q34,-3),"")</f>
        <v/>
      </c>
      <c r="R43" s="993"/>
      <c r="S43" s="993"/>
      <c r="T43" s="993"/>
      <c r="U43" s="993"/>
      <c r="V43" s="993"/>
      <c r="W43" s="993"/>
      <c r="X43" s="993"/>
      <c r="Y43" s="993"/>
      <c r="Z43" s="993"/>
      <c r="AA43" s="993"/>
      <c r="AB43" s="993"/>
      <c r="AC43" s="993"/>
      <c r="AD43" s="993"/>
      <c r="AE43" s="993"/>
      <c r="AF43" s="993"/>
      <c r="AG43" s="958"/>
      <c r="AH43" s="90" t="s">
        <v>18</v>
      </c>
    </row>
    <row r="44" spans="2:34" s="80" customFormat="1" ht="35.1" customHeight="1" thickBot="1">
      <c r="C44" s="344" t="s">
        <v>335</v>
      </c>
      <c r="D44" s="996" t="s">
        <v>515</v>
      </c>
      <c r="E44" s="996"/>
      <c r="F44" s="996"/>
      <c r="G44" s="996"/>
      <c r="H44" s="996"/>
      <c r="I44" s="996"/>
      <c r="J44" s="996"/>
      <c r="K44" s="996"/>
      <c r="L44" s="996"/>
      <c r="M44" s="996"/>
      <c r="N44" s="996"/>
      <c r="O44" s="996"/>
      <c r="P44" s="997"/>
      <c r="Q44" s="989" t="str">
        <f>IF(Q10="なし",ROUNDDOWN(Q22-Q23-Q24,-3),"")</f>
        <v/>
      </c>
      <c r="R44" s="990"/>
      <c r="S44" s="990"/>
      <c r="T44" s="990"/>
      <c r="U44" s="990"/>
      <c r="V44" s="990"/>
      <c r="W44" s="990"/>
      <c r="X44" s="990"/>
      <c r="Y44" s="990"/>
      <c r="Z44" s="990"/>
      <c r="AA44" s="990"/>
      <c r="AB44" s="990"/>
      <c r="AC44" s="990"/>
      <c r="AD44" s="990"/>
      <c r="AE44" s="990"/>
      <c r="AF44" s="990"/>
      <c r="AG44" s="991"/>
      <c r="AH44" s="85" t="s">
        <v>18</v>
      </c>
    </row>
    <row r="45" spans="2:34" s="80" customFormat="1" ht="9.9499999999999993" customHeight="1"/>
    <row r="46" spans="2:34" ht="15" customHeight="1">
      <c r="C46" s="1" t="s">
        <v>43</v>
      </c>
    </row>
    <row r="47" spans="2:34" ht="10.5" customHeight="1"/>
    <row r="48" spans="2:34" ht="15" customHeight="1">
      <c r="Q48" s="988" t="s">
        <v>208</v>
      </c>
      <c r="R48" s="988"/>
      <c r="S48" s="988"/>
      <c r="T48" s="988"/>
      <c r="U48" s="988"/>
      <c r="V48" s="988"/>
      <c r="W48" s="988"/>
      <c r="X48" s="988"/>
      <c r="Y48" s="764"/>
      <c r="Z48" s="764"/>
      <c r="AA48" s="764"/>
      <c r="AB48" s="764"/>
      <c r="AC48" s="764"/>
      <c r="AD48" s="764"/>
      <c r="AE48" s="764"/>
      <c r="AF48" s="764"/>
      <c r="AG48" s="764"/>
      <c r="AH48" s="764"/>
    </row>
    <row r="49" spans="19:34" ht="15" customHeight="1">
      <c r="S49" s="758" t="s">
        <v>19</v>
      </c>
      <c r="T49" s="758"/>
      <c r="U49" s="758"/>
      <c r="V49" s="758"/>
      <c r="W49" s="758"/>
      <c r="X49" s="758"/>
      <c r="Y49" s="759"/>
      <c r="Z49" s="759"/>
      <c r="AA49" s="759"/>
      <c r="AB49" s="759"/>
      <c r="AC49" s="759"/>
      <c r="AD49" s="759"/>
      <c r="AE49" s="759"/>
      <c r="AF49" s="759"/>
      <c r="AG49" s="759"/>
      <c r="AH49" s="759"/>
    </row>
    <row r="50" spans="19:34" ht="15" customHeight="1">
      <c r="S50" s="758" t="s">
        <v>20</v>
      </c>
      <c r="T50" s="758"/>
      <c r="U50" s="758"/>
      <c r="V50" s="758"/>
      <c r="W50" s="758"/>
      <c r="X50" s="758"/>
      <c r="Y50" s="759"/>
      <c r="Z50" s="759"/>
      <c r="AA50" s="759"/>
      <c r="AB50" s="759"/>
      <c r="AC50" s="759"/>
      <c r="AD50" s="759"/>
      <c r="AE50" s="759"/>
      <c r="AF50" s="759"/>
      <c r="AG50" s="759"/>
      <c r="AH50" s="759"/>
    </row>
  </sheetData>
  <sheetProtection algorithmName="SHA-512" hashValue="Gsrw8S/jopb7woUT9iN6qr8Xv3OmkI1u5Mfq4xe4ESx2HzSu+tycS0OKeEDggVydf5NFVcPhUPUejdqKfxC6/A==" saltValue="/A7VRPgiFOq0OiMBGLYtSA==" spinCount="100000" sheet="1"/>
  <mergeCells count="63">
    <mergeCell ref="D44:P44"/>
    <mergeCell ref="E21:P21"/>
    <mergeCell ref="F22:P22"/>
    <mergeCell ref="F25:P25"/>
    <mergeCell ref="Q43:AG43"/>
    <mergeCell ref="G27:P27"/>
    <mergeCell ref="D43:P43"/>
    <mergeCell ref="H32:P32"/>
    <mergeCell ref="H34:P34"/>
    <mergeCell ref="D35:AH35"/>
    <mergeCell ref="Q31:AG31"/>
    <mergeCell ref="D39:P39"/>
    <mergeCell ref="D40:P40"/>
    <mergeCell ref="D31:P31"/>
    <mergeCell ref="Q32:AG32"/>
    <mergeCell ref="Q34:AG34"/>
    <mergeCell ref="S50:X50"/>
    <mergeCell ref="Y50:AH50"/>
    <mergeCell ref="S49:X49"/>
    <mergeCell ref="Y49:AH49"/>
    <mergeCell ref="D20:P20"/>
    <mergeCell ref="Y48:AH48"/>
    <mergeCell ref="Q48:X48"/>
    <mergeCell ref="Q22:AG22"/>
    <mergeCell ref="Q23:AG23"/>
    <mergeCell ref="Q44:AG44"/>
    <mergeCell ref="Q39:AG39"/>
    <mergeCell ref="Q40:AG40"/>
    <mergeCell ref="Q28:AG28"/>
    <mergeCell ref="Q24:AG24"/>
    <mergeCell ref="Q26:AG26"/>
    <mergeCell ref="Q27:AG27"/>
    <mergeCell ref="C16:D16"/>
    <mergeCell ref="C17:D17"/>
    <mergeCell ref="B2:AH2"/>
    <mergeCell ref="Q15:AH15"/>
    <mergeCell ref="V4:AH4"/>
    <mergeCell ref="V5:AH5"/>
    <mergeCell ref="P6:U6"/>
    <mergeCell ref="V6:AH6"/>
    <mergeCell ref="P7:U7"/>
    <mergeCell ref="Q14:AG14"/>
    <mergeCell ref="Q13:AG13"/>
    <mergeCell ref="P4:U4"/>
    <mergeCell ref="P5:U5"/>
    <mergeCell ref="D10:K10"/>
    <mergeCell ref="D13:P13"/>
    <mergeCell ref="F23:P23"/>
    <mergeCell ref="F24:P24"/>
    <mergeCell ref="D33:P33"/>
    <mergeCell ref="Q33:AG33"/>
    <mergeCell ref="Q10:T10"/>
    <mergeCell ref="D15:P15"/>
    <mergeCell ref="F14:P14"/>
    <mergeCell ref="G26:P26"/>
    <mergeCell ref="Q25:AG25"/>
    <mergeCell ref="Q20:AG20"/>
    <mergeCell ref="Q21:AG21"/>
    <mergeCell ref="Q11:S11"/>
    <mergeCell ref="Q12:S12"/>
    <mergeCell ref="E17:AH17"/>
    <mergeCell ref="E16:AH16"/>
    <mergeCell ref="F12:P12"/>
  </mergeCells>
  <phoneticPr fontId="4"/>
  <printOptions horizontalCentered="1"/>
  <pageMargins left="0.59055118110236227" right="0.59055118110236227" top="0.39370078740157483" bottom="0.19685039370078741" header="0.31496062992125984" footer="0.19685039370078741"/>
  <pageSetup paperSize="9" scale="82" orientation="portrait" r:id="rId1"/>
  <headerFooter alignWithMargins="0"/>
  <rowBreaks count="1" manualBreakCount="1">
    <brk id="50" max="3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topLeftCell="G1" zoomScale="70" zoomScaleNormal="100" zoomScaleSheetLayoutView="70" workbookViewId="0">
      <selection activeCell="Q10" sqref="Q10"/>
    </sheetView>
  </sheetViews>
  <sheetFormatPr defaultColWidth="9.125" defaultRowHeight="12"/>
  <cols>
    <col min="1" max="3" width="4.625" style="121" customWidth="1"/>
    <col min="4" max="4" width="15" style="121" customWidth="1"/>
    <col min="5" max="5" width="7.125" style="121" customWidth="1"/>
    <col min="6" max="6" width="16" style="121" customWidth="1"/>
    <col min="7" max="7" width="7.75" style="121" customWidth="1"/>
    <col min="8" max="8" width="10.125" style="121" customWidth="1"/>
    <col min="9" max="10" width="8.5" style="121" customWidth="1"/>
    <col min="11" max="13" width="15.75" style="121" customWidth="1"/>
    <col min="14" max="14" width="18.75" style="121" customWidth="1"/>
    <col min="15" max="15" width="14.75" style="121" customWidth="1"/>
    <col min="16" max="16" width="18.75" style="121" customWidth="1"/>
    <col min="17" max="19" width="15.75" style="121" customWidth="1"/>
    <col min="20" max="20" width="18.75" style="121" customWidth="1"/>
    <col min="21" max="22" width="15.75" style="121" customWidth="1"/>
    <col min="23" max="23" width="18.75" style="121" customWidth="1"/>
    <col min="24" max="25" width="19.5" style="121" customWidth="1"/>
    <col min="26" max="26" width="22.25" style="121" customWidth="1"/>
    <col min="27" max="27" width="2.5" style="121" customWidth="1"/>
    <col min="28" max="16384" width="9.125" style="121"/>
  </cols>
  <sheetData>
    <row r="1" spans="1:27" ht="33.6" customHeight="1">
      <c r="A1" s="167" t="s">
        <v>570</v>
      </c>
      <c r="W1" s="1071" t="s">
        <v>261</v>
      </c>
      <c r="X1" s="1074">
        <f>【様式５】実績報告書Ⅰ!V5</f>
        <v>0</v>
      </c>
      <c r="Y1" s="1075"/>
      <c r="Z1" s="1076"/>
    </row>
    <row r="2" spans="1:27" ht="33.6" customHeight="1">
      <c r="A2" s="120"/>
      <c r="W2" s="1072"/>
      <c r="X2" s="1077"/>
      <c r="Y2" s="1078"/>
      <c r="Z2" s="1079"/>
    </row>
    <row r="3" spans="1:27" ht="24.75" customHeight="1" thickBot="1">
      <c r="A3" s="1083" t="s">
        <v>262</v>
      </c>
      <c r="B3" s="1083"/>
      <c r="C3" s="1083"/>
      <c r="D3" s="1083"/>
      <c r="E3" s="1083"/>
      <c r="F3" s="1083"/>
      <c r="G3" s="1083"/>
      <c r="H3" s="1083"/>
      <c r="I3" s="1083"/>
      <c r="J3" s="1083"/>
      <c r="K3" s="1083"/>
      <c r="L3" s="1083"/>
      <c r="M3" s="1083"/>
      <c r="N3" s="168"/>
      <c r="O3" s="122"/>
      <c r="P3" s="122"/>
      <c r="Q3" s="169"/>
      <c r="R3" s="169"/>
      <c r="S3" s="169"/>
      <c r="T3" s="169"/>
      <c r="U3" s="169"/>
      <c r="V3" s="169"/>
      <c r="W3" s="1073"/>
      <c r="X3" s="1080"/>
      <c r="Y3" s="1081"/>
      <c r="Z3" s="1082"/>
      <c r="AA3" s="170"/>
    </row>
    <row r="4" spans="1:27" ht="10.9" customHeight="1" thickBot="1">
      <c r="A4" s="168"/>
      <c r="B4" s="168"/>
      <c r="C4" s="168"/>
      <c r="D4" s="168"/>
      <c r="E4" s="168"/>
      <c r="F4" s="168"/>
      <c r="G4" s="168"/>
      <c r="H4" s="168"/>
      <c r="I4" s="168"/>
      <c r="J4" s="168"/>
      <c r="K4" s="168"/>
      <c r="L4" s="168"/>
      <c r="M4" s="168"/>
      <c r="N4" s="168"/>
      <c r="O4" s="122"/>
      <c r="P4" s="122"/>
      <c r="Q4" s="169"/>
      <c r="R4" s="169"/>
      <c r="S4" s="169"/>
      <c r="T4" s="169"/>
      <c r="U4" s="169"/>
      <c r="V4" s="169"/>
      <c r="W4" s="171"/>
      <c r="X4" s="140"/>
      <c r="Y4" s="123"/>
      <c r="Z4" s="124"/>
      <c r="AA4" s="170"/>
    </row>
    <row r="5" spans="1:27" ht="20.100000000000001" customHeight="1">
      <c r="A5" s="1084" t="s">
        <v>263</v>
      </c>
      <c r="B5" s="1087" t="s">
        <v>264</v>
      </c>
      <c r="C5" s="1088"/>
      <c r="D5" s="1089"/>
      <c r="E5" s="1096" t="s">
        <v>265</v>
      </c>
      <c r="F5" s="1096" t="s">
        <v>266</v>
      </c>
      <c r="G5" s="1096" t="s">
        <v>521</v>
      </c>
      <c r="H5" s="1096" t="s">
        <v>522</v>
      </c>
      <c r="I5" s="1096" t="s">
        <v>523</v>
      </c>
      <c r="J5" s="1099" t="s">
        <v>267</v>
      </c>
      <c r="K5" s="1102" t="s">
        <v>362</v>
      </c>
      <c r="L5" s="1103"/>
      <c r="M5" s="1103"/>
      <c r="N5" s="1103"/>
      <c r="O5" s="1103"/>
      <c r="P5" s="1104"/>
      <c r="Q5" s="1102" t="s">
        <v>364</v>
      </c>
      <c r="R5" s="1103"/>
      <c r="S5" s="1103"/>
      <c r="T5" s="1105"/>
      <c r="U5" s="1106" t="s">
        <v>549</v>
      </c>
      <c r="V5" s="1109" t="s">
        <v>548</v>
      </c>
      <c r="W5" s="1054" t="s">
        <v>542</v>
      </c>
      <c r="X5" s="1112" t="s">
        <v>272</v>
      </c>
      <c r="Y5" s="1113"/>
      <c r="Z5" s="1114"/>
      <c r="AA5" s="170"/>
    </row>
    <row r="6" spans="1:27" ht="19.899999999999999" customHeight="1">
      <c r="A6" s="1085"/>
      <c r="B6" s="1090"/>
      <c r="C6" s="1091"/>
      <c r="D6" s="1092"/>
      <c r="E6" s="1097"/>
      <c r="F6" s="1097"/>
      <c r="G6" s="1097"/>
      <c r="H6" s="1097"/>
      <c r="I6" s="1097"/>
      <c r="J6" s="1100"/>
      <c r="K6" s="1060" t="s">
        <v>268</v>
      </c>
      <c r="L6" s="1061"/>
      <c r="M6" s="1061"/>
      <c r="N6" s="1062"/>
      <c r="O6" s="1063" t="s">
        <v>269</v>
      </c>
      <c r="P6" s="1065" t="s">
        <v>270</v>
      </c>
      <c r="Q6" s="1067" t="s">
        <v>547</v>
      </c>
      <c r="R6" s="1067"/>
      <c r="S6" s="1068"/>
      <c r="T6" s="1069" t="s">
        <v>271</v>
      </c>
      <c r="U6" s="1107"/>
      <c r="V6" s="1110"/>
      <c r="W6" s="1055"/>
      <c r="X6" s="1115"/>
      <c r="Y6" s="1116"/>
      <c r="Z6" s="1117"/>
      <c r="AA6" s="172"/>
    </row>
    <row r="7" spans="1:27" ht="51.6" customHeight="1" thickBot="1">
      <c r="A7" s="1086"/>
      <c r="B7" s="1093"/>
      <c r="C7" s="1094"/>
      <c r="D7" s="1095"/>
      <c r="E7" s="1098"/>
      <c r="F7" s="1098"/>
      <c r="G7" s="1098"/>
      <c r="H7" s="1098"/>
      <c r="I7" s="1098"/>
      <c r="J7" s="1101"/>
      <c r="K7" s="173" t="s">
        <v>273</v>
      </c>
      <c r="L7" s="174" t="s">
        <v>274</v>
      </c>
      <c r="M7" s="175" t="s">
        <v>275</v>
      </c>
      <c r="N7" s="125" t="s">
        <v>276</v>
      </c>
      <c r="O7" s="1064"/>
      <c r="P7" s="1066"/>
      <c r="Q7" s="176" t="s">
        <v>277</v>
      </c>
      <c r="R7" s="177" t="s">
        <v>278</v>
      </c>
      <c r="S7" s="178" t="s">
        <v>279</v>
      </c>
      <c r="T7" s="1070"/>
      <c r="U7" s="1108"/>
      <c r="V7" s="1111"/>
      <c r="W7" s="1056"/>
      <c r="X7" s="1118"/>
      <c r="Y7" s="1119"/>
      <c r="Z7" s="1120"/>
      <c r="AA7" s="179"/>
    </row>
    <row r="8" spans="1:27" ht="30" customHeight="1">
      <c r="A8" s="180">
        <v>1</v>
      </c>
      <c r="B8" s="1057"/>
      <c r="C8" s="1057"/>
      <c r="D8" s="1057"/>
      <c r="E8" s="181"/>
      <c r="F8" s="181"/>
      <c r="G8" s="181"/>
      <c r="H8" s="181"/>
      <c r="I8" s="182"/>
      <c r="J8" s="183"/>
      <c r="K8" s="213"/>
      <c r="L8" s="214"/>
      <c r="M8" s="214"/>
      <c r="N8" s="400">
        <f t="shared" ref="N8:N37" si="0">SUM(K8:M8)</f>
        <v>0</v>
      </c>
      <c r="O8" s="215"/>
      <c r="P8" s="417">
        <f>SUM(N8:O8)</f>
        <v>0</v>
      </c>
      <c r="Q8" s="216"/>
      <c r="R8" s="214"/>
      <c r="S8" s="215"/>
      <c r="T8" s="440">
        <f t="shared" ref="T8:T37" si="1">SUM(Q8:S8)</f>
        <v>0</v>
      </c>
      <c r="U8" s="536"/>
      <c r="V8" s="537"/>
      <c r="W8" s="403">
        <f>T8-P8-U8-V8</f>
        <v>0</v>
      </c>
      <c r="X8" s="1058"/>
      <c r="Y8" s="1058"/>
      <c r="Z8" s="1059"/>
      <c r="AA8" s="184"/>
    </row>
    <row r="9" spans="1:27" ht="30" customHeight="1">
      <c r="A9" s="185">
        <f>A8+1</f>
        <v>2</v>
      </c>
      <c r="B9" s="1046"/>
      <c r="C9" s="1047"/>
      <c r="D9" s="1048"/>
      <c r="E9" s="186"/>
      <c r="F9" s="187"/>
      <c r="G9" s="188"/>
      <c r="H9" s="188"/>
      <c r="I9" s="189"/>
      <c r="J9" s="190"/>
      <c r="K9" s="217"/>
      <c r="L9" s="218"/>
      <c r="M9" s="218"/>
      <c r="N9" s="404">
        <f t="shared" si="0"/>
        <v>0</v>
      </c>
      <c r="O9" s="219"/>
      <c r="P9" s="436">
        <f>SUM(N9:O9)</f>
        <v>0</v>
      </c>
      <c r="Q9" s="220"/>
      <c r="R9" s="218"/>
      <c r="S9" s="219"/>
      <c r="T9" s="441">
        <f t="shared" si="1"/>
        <v>0</v>
      </c>
      <c r="U9" s="538"/>
      <c r="V9" s="539"/>
      <c r="W9" s="407">
        <f t="shared" ref="W9:W36" si="2">T9-P9-U9-V9</f>
        <v>0</v>
      </c>
      <c r="X9" s="1052"/>
      <c r="Y9" s="1052"/>
      <c r="Z9" s="1053"/>
      <c r="AA9" s="184"/>
    </row>
    <row r="10" spans="1:27" ht="30" customHeight="1">
      <c r="A10" s="191">
        <f t="shared" ref="A10:A36" si="3">A9+1</f>
        <v>3</v>
      </c>
      <c r="B10" s="1046"/>
      <c r="C10" s="1047"/>
      <c r="D10" s="1048"/>
      <c r="E10" s="187"/>
      <c r="F10" s="187"/>
      <c r="G10" s="187"/>
      <c r="H10" s="187"/>
      <c r="I10" s="192"/>
      <c r="J10" s="193"/>
      <c r="K10" s="221"/>
      <c r="L10" s="222"/>
      <c r="M10" s="222"/>
      <c r="N10" s="404">
        <f t="shared" si="0"/>
        <v>0</v>
      </c>
      <c r="O10" s="223"/>
      <c r="P10" s="437">
        <f>SUM(N10:O10)</f>
        <v>0</v>
      </c>
      <c r="Q10" s="224"/>
      <c r="R10" s="222"/>
      <c r="S10" s="223"/>
      <c r="T10" s="441">
        <f t="shared" si="1"/>
        <v>0</v>
      </c>
      <c r="U10" s="538"/>
      <c r="V10" s="539"/>
      <c r="W10" s="407">
        <f t="shared" si="2"/>
        <v>0</v>
      </c>
      <c r="X10" s="1049"/>
      <c r="Y10" s="1044"/>
      <c r="Z10" s="1045"/>
      <c r="AA10" s="184"/>
    </row>
    <row r="11" spans="1:27" ht="30" customHeight="1">
      <c r="A11" s="191">
        <f t="shared" si="3"/>
        <v>4</v>
      </c>
      <c r="B11" s="1046"/>
      <c r="C11" s="1047"/>
      <c r="D11" s="1048"/>
      <c r="E11" s="187"/>
      <c r="F11" s="187"/>
      <c r="G11" s="187"/>
      <c r="H11" s="187"/>
      <c r="I11" s="192"/>
      <c r="J11" s="193"/>
      <c r="K11" s="221"/>
      <c r="L11" s="222"/>
      <c r="M11" s="222"/>
      <c r="N11" s="404">
        <f t="shared" si="0"/>
        <v>0</v>
      </c>
      <c r="O11" s="223"/>
      <c r="P11" s="437">
        <f t="shared" ref="P11:P37" si="4">SUM(N11:O11)</f>
        <v>0</v>
      </c>
      <c r="Q11" s="224"/>
      <c r="R11" s="222"/>
      <c r="S11" s="223"/>
      <c r="T11" s="441">
        <f t="shared" si="1"/>
        <v>0</v>
      </c>
      <c r="U11" s="538"/>
      <c r="V11" s="539"/>
      <c r="W11" s="407">
        <f t="shared" si="2"/>
        <v>0</v>
      </c>
      <c r="X11" s="1050"/>
      <c r="Y11" s="1050"/>
      <c r="Z11" s="1051"/>
      <c r="AA11" s="184"/>
    </row>
    <row r="12" spans="1:27" ht="30" customHeight="1">
      <c r="A12" s="191">
        <f t="shared" si="3"/>
        <v>5</v>
      </c>
      <c r="B12" s="1046"/>
      <c r="C12" s="1047"/>
      <c r="D12" s="1048"/>
      <c r="E12" s="187"/>
      <c r="F12" s="187"/>
      <c r="G12" s="187"/>
      <c r="H12" s="187"/>
      <c r="I12" s="192"/>
      <c r="J12" s="193"/>
      <c r="K12" s="221"/>
      <c r="L12" s="222"/>
      <c r="M12" s="222"/>
      <c r="N12" s="404">
        <f t="shared" si="0"/>
        <v>0</v>
      </c>
      <c r="O12" s="223"/>
      <c r="P12" s="437">
        <f t="shared" si="4"/>
        <v>0</v>
      </c>
      <c r="Q12" s="224"/>
      <c r="R12" s="222"/>
      <c r="S12" s="223"/>
      <c r="T12" s="441">
        <f t="shared" si="1"/>
        <v>0</v>
      </c>
      <c r="U12" s="538"/>
      <c r="V12" s="539"/>
      <c r="W12" s="407">
        <f t="shared" si="2"/>
        <v>0</v>
      </c>
      <c r="X12" s="1052"/>
      <c r="Y12" s="1052"/>
      <c r="Z12" s="1053"/>
      <c r="AA12" s="184"/>
    </row>
    <row r="13" spans="1:27" ht="30" customHeight="1">
      <c r="A13" s="191">
        <f t="shared" si="3"/>
        <v>6</v>
      </c>
      <c r="B13" s="1046"/>
      <c r="C13" s="1047"/>
      <c r="D13" s="1048"/>
      <c r="E13" s="187"/>
      <c r="F13" s="187"/>
      <c r="G13" s="186"/>
      <c r="H13" s="186"/>
      <c r="I13" s="194"/>
      <c r="J13" s="195"/>
      <c r="K13" s="221"/>
      <c r="L13" s="222"/>
      <c r="M13" s="223"/>
      <c r="N13" s="404">
        <f t="shared" si="0"/>
        <v>0</v>
      </c>
      <c r="O13" s="223"/>
      <c r="P13" s="437">
        <f t="shared" si="4"/>
        <v>0</v>
      </c>
      <c r="Q13" s="224"/>
      <c r="R13" s="222"/>
      <c r="S13" s="223"/>
      <c r="T13" s="441">
        <f t="shared" si="1"/>
        <v>0</v>
      </c>
      <c r="U13" s="538"/>
      <c r="V13" s="539"/>
      <c r="W13" s="407">
        <f t="shared" si="2"/>
        <v>0</v>
      </c>
      <c r="X13" s="1044"/>
      <c r="Y13" s="1044"/>
      <c r="Z13" s="1045"/>
      <c r="AA13" s="184"/>
    </row>
    <row r="14" spans="1:27" ht="30" customHeight="1">
      <c r="A14" s="191">
        <f t="shared" si="3"/>
        <v>7</v>
      </c>
      <c r="B14" s="1046"/>
      <c r="C14" s="1047"/>
      <c r="D14" s="1048"/>
      <c r="E14" s="187"/>
      <c r="F14" s="187"/>
      <c r="G14" s="187"/>
      <c r="H14" s="187"/>
      <c r="I14" s="192"/>
      <c r="J14" s="193"/>
      <c r="K14" s="221"/>
      <c r="L14" s="222"/>
      <c r="M14" s="223"/>
      <c r="N14" s="404">
        <f t="shared" si="0"/>
        <v>0</v>
      </c>
      <c r="O14" s="223"/>
      <c r="P14" s="437">
        <f t="shared" si="4"/>
        <v>0</v>
      </c>
      <c r="Q14" s="224"/>
      <c r="R14" s="222"/>
      <c r="S14" s="223"/>
      <c r="T14" s="441">
        <f t="shared" si="1"/>
        <v>0</v>
      </c>
      <c r="U14" s="538"/>
      <c r="V14" s="539"/>
      <c r="W14" s="407">
        <f t="shared" si="2"/>
        <v>0</v>
      </c>
      <c r="X14" s="1044"/>
      <c r="Y14" s="1044"/>
      <c r="Z14" s="1045"/>
      <c r="AA14" s="184"/>
    </row>
    <row r="15" spans="1:27" ht="30" customHeight="1">
      <c r="A15" s="191">
        <f t="shared" si="3"/>
        <v>8</v>
      </c>
      <c r="B15" s="1043"/>
      <c r="C15" s="1043"/>
      <c r="D15" s="1043"/>
      <c r="E15" s="561"/>
      <c r="F15" s="561"/>
      <c r="G15" s="561"/>
      <c r="H15" s="187"/>
      <c r="I15" s="192"/>
      <c r="J15" s="192"/>
      <c r="K15" s="225"/>
      <c r="L15" s="222"/>
      <c r="M15" s="223"/>
      <c r="N15" s="404">
        <f t="shared" si="0"/>
        <v>0</v>
      </c>
      <c r="O15" s="226"/>
      <c r="P15" s="437">
        <f t="shared" si="4"/>
        <v>0</v>
      </c>
      <c r="Q15" s="227"/>
      <c r="R15" s="222"/>
      <c r="S15" s="223"/>
      <c r="T15" s="441">
        <f t="shared" si="1"/>
        <v>0</v>
      </c>
      <c r="U15" s="538"/>
      <c r="V15" s="539"/>
      <c r="W15" s="407">
        <f t="shared" si="2"/>
        <v>0</v>
      </c>
      <c r="X15" s="1044"/>
      <c r="Y15" s="1044"/>
      <c r="Z15" s="1045"/>
      <c r="AA15" s="184"/>
    </row>
    <row r="16" spans="1:27" ht="30" customHeight="1">
      <c r="A16" s="191">
        <f t="shared" si="3"/>
        <v>9</v>
      </c>
      <c r="B16" s="1043"/>
      <c r="C16" s="1043"/>
      <c r="D16" s="1043"/>
      <c r="E16" s="561"/>
      <c r="F16" s="561"/>
      <c r="G16" s="561"/>
      <c r="H16" s="187"/>
      <c r="I16" s="192"/>
      <c r="J16" s="192"/>
      <c r="K16" s="225"/>
      <c r="L16" s="222"/>
      <c r="M16" s="223"/>
      <c r="N16" s="404">
        <f t="shared" si="0"/>
        <v>0</v>
      </c>
      <c r="O16" s="226"/>
      <c r="P16" s="437">
        <f t="shared" si="4"/>
        <v>0</v>
      </c>
      <c r="Q16" s="227"/>
      <c r="R16" s="222"/>
      <c r="S16" s="223"/>
      <c r="T16" s="441">
        <f t="shared" si="1"/>
        <v>0</v>
      </c>
      <c r="U16" s="538"/>
      <c r="V16" s="539"/>
      <c r="W16" s="407">
        <f t="shared" si="2"/>
        <v>0</v>
      </c>
      <c r="X16" s="1044"/>
      <c r="Y16" s="1044"/>
      <c r="Z16" s="1045"/>
      <c r="AA16" s="184"/>
    </row>
    <row r="17" spans="1:27" ht="30" customHeight="1">
      <c r="A17" s="191">
        <f t="shared" si="3"/>
        <v>10</v>
      </c>
      <c r="B17" s="1043"/>
      <c r="C17" s="1043"/>
      <c r="D17" s="1043"/>
      <c r="E17" s="561"/>
      <c r="F17" s="561"/>
      <c r="G17" s="561"/>
      <c r="H17" s="187"/>
      <c r="I17" s="192"/>
      <c r="J17" s="192"/>
      <c r="K17" s="225"/>
      <c r="L17" s="222"/>
      <c r="M17" s="223"/>
      <c r="N17" s="404">
        <f t="shared" si="0"/>
        <v>0</v>
      </c>
      <c r="O17" s="226"/>
      <c r="P17" s="437">
        <f t="shared" si="4"/>
        <v>0</v>
      </c>
      <c r="Q17" s="227"/>
      <c r="R17" s="222"/>
      <c r="S17" s="223"/>
      <c r="T17" s="441">
        <f t="shared" si="1"/>
        <v>0</v>
      </c>
      <c r="U17" s="538"/>
      <c r="V17" s="539"/>
      <c r="W17" s="407">
        <f t="shared" si="2"/>
        <v>0</v>
      </c>
      <c r="X17" s="1044"/>
      <c r="Y17" s="1044"/>
      <c r="Z17" s="1045"/>
      <c r="AA17" s="184"/>
    </row>
    <row r="18" spans="1:27" ht="30" customHeight="1">
      <c r="A18" s="191">
        <f t="shared" si="3"/>
        <v>11</v>
      </c>
      <c r="B18" s="1043"/>
      <c r="C18" s="1043"/>
      <c r="D18" s="1043"/>
      <c r="E18" s="561"/>
      <c r="F18" s="561"/>
      <c r="G18" s="561"/>
      <c r="H18" s="187"/>
      <c r="I18" s="192"/>
      <c r="J18" s="192"/>
      <c r="K18" s="225"/>
      <c r="L18" s="222"/>
      <c r="M18" s="223"/>
      <c r="N18" s="404">
        <f t="shared" si="0"/>
        <v>0</v>
      </c>
      <c r="O18" s="226"/>
      <c r="P18" s="437">
        <f t="shared" si="4"/>
        <v>0</v>
      </c>
      <c r="Q18" s="227"/>
      <c r="R18" s="222"/>
      <c r="S18" s="223"/>
      <c r="T18" s="441">
        <f t="shared" si="1"/>
        <v>0</v>
      </c>
      <c r="U18" s="538"/>
      <c r="V18" s="539"/>
      <c r="W18" s="407">
        <f t="shared" si="2"/>
        <v>0</v>
      </c>
      <c r="X18" s="1044"/>
      <c r="Y18" s="1044"/>
      <c r="Z18" s="1045"/>
      <c r="AA18" s="184"/>
    </row>
    <row r="19" spans="1:27" ht="30" customHeight="1">
      <c r="A19" s="191">
        <f t="shared" si="3"/>
        <v>12</v>
      </c>
      <c r="B19" s="1043"/>
      <c r="C19" s="1043"/>
      <c r="D19" s="1043"/>
      <c r="E19" s="561"/>
      <c r="F19" s="561"/>
      <c r="G19" s="561"/>
      <c r="H19" s="187"/>
      <c r="I19" s="192"/>
      <c r="J19" s="192"/>
      <c r="K19" s="225"/>
      <c r="L19" s="222"/>
      <c r="M19" s="223"/>
      <c r="N19" s="404">
        <f t="shared" si="0"/>
        <v>0</v>
      </c>
      <c r="O19" s="226"/>
      <c r="P19" s="437">
        <f t="shared" si="4"/>
        <v>0</v>
      </c>
      <c r="Q19" s="227"/>
      <c r="R19" s="222"/>
      <c r="S19" s="223"/>
      <c r="T19" s="441">
        <f t="shared" si="1"/>
        <v>0</v>
      </c>
      <c r="U19" s="538"/>
      <c r="V19" s="539"/>
      <c r="W19" s="407">
        <f t="shared" si="2"/>
        <v>0</v>
      </c>
      <c r="X19" s="1044"/>
      <c r="Y19" s="1044"/>
      <c r="Z19" s="1045"/>
      <c r="AA19" s="184"/>
    </row>
    <row r="20" spans="1:27" ht="30" customHeight="1">
      <c r="A20" s="191">
        <f t="shared" si="3"/>
        <v>13</v>
      </c>
      <c r="B20" s="1043"/>
      <c r="C20" s="1043"/>
      <c r="D20" s="1043"/>
      <c r="E20" s="561"/>
      <c r="F20" s="561"/>
      <c r="G20" s="561"/>
      <c r="H20" s="187"/>
      <c r="I20" s="192"/>
      <c r="J20" s="192"/>
      <c r="K20" s="225"/>
      <c r="L20" s="222"/>
      <c r="M20" s="223"/>
      <c r="N20" s="404">
        <f t="shared" si="0"/>
        <v>0</v>
      </c>
      <c r="O20" s="226"/>
      <c r="P20" s="437">
        <f t="shared" si="4"/>
        <v>0</v>
      </c>
      <c r="Q20" s="227"/>
      <c r="R20" s="222"/>
      <c r="S20" s="223"/>
      <c r="T20" s="441">
        <f t="shared" si="1"/>
        <v>0</v>
      </c>
      <c r="U20" s="538"/>
      <c r="V20" s="539"/>
      <c r="W20" s="407">
        <f t="shared" si="2"/>
        <v>0</v>
      </c>
      <c r="X20" s="1044"/>
      <c r="Y20" s="1044"/>
      <c r="Z20" s="1045"/>
      <c r="AA20" s="184"/>
    </row>
    <row r="21" spans="1:27" ht="30" customHeight="1">
      <c r="A21" s="191">
        <f t="shared" si="3"/>
        <v>14</v>
      </c>
      <c r="B21" s="1043"/>
      <c r="C21" s="1043"/>
      <c r="D21" s="1043"/>
      <c r="E21" s="561"/>
      <c r="F21" s="561"/>
      <c r="G21" s="561"/>
      <c r="H21" s="187"/>
      <c r="I21" s="192"/>
      <c r="J21" s="192"/>
      <c r="K21" s="225"/>
      <c r="L21" s="222"/>
      <c r="M21" s="223"/>
      <c r="N21" s="404">
        <f t="shared" si="0"/>
        <v>0</v>
      </c>
      <c r="O21" s="226"/>
      <c r="P21" s="437">
        <f t="shared" si="4"/>
        <v>0</v>
      </c>
      <c r="Q21" s="227"/>
      <c r="R21" s="222"/>
      <c r="S21" s="223"/>
      <c r="T21" s="441">
        <f t="shared" si="1"/>
        <v>0</v>
      </c>
      <c r="U21" s="538"/>
      <c r="V21" s="539"/>
      <c r="W21" s="407">
        <f t="shared" si="2"/>
        <v>0</v>
      </c>
      <c r="X21" s="1044"/>
      <c r="Y21" s="1044"/>
      <c r="Z21" s="1045"/>
      <c r="AA21" s="184"/>
    </row>
    <row r="22" spans="1:27" ht="30" customHeight="1">
      <c r="A22" s="191">
        <f t="shared" si="3"/>
        <v>15</v>
      </c>
      <c r="B22" s="1043"/>
      <c r="C22" s="1043"/>
      <c r="D22" s="1043"/>
      <c r="E22" s="561"/>
      <c r="F22" s="561"/>
      <c r="G22" s="561"/>
      <c r="H22" s="187"/>
      <c r="I22" s="192"/>
      <c r="J22" s="192"/>
      <c r="K22" s="225"/>
      <c r="L22" s="222"/>
      <c r="M22" s="223"/>
      <c r="N22" s="404">
        <f t="shared" si="0"/>
        <v>0</v>
      </c>
      <c r="O22" s="226"/>
      <c r="P22" s="437">
        <f t="shared" si="4"/>
        <v>0</v>
      </c>
      <c r="Q22" s="227"/>
      <c r="R22" s="222"/>
      <c r="S22" s="223"/>
      <c r="T22" s="441">
        <f t="shared" si="1"/>
        <v>0</v>
      </c>
      <c r="U22" s="538"/>
      <c r="V22" s="539"/>
      <c r="W22" s="407">
        <f t="shared" si="2"/>
        <v>0</v>
      </c>
      <c r="X22" s="1044"/>
      <c r="Y22" s="1044"/>
      <c r="Z22" s="1045"/>
      <c r="AA22" s="184"/>
    </row>
    <row r="23" spans="1:27" ht="30" customHeight="1">
      <c r="A23" s="191">
        <f t="shared" si="3"/>
        <v>16</v>
      </c>
      <c r="B23" s="1043"/>
      <c r="C23" s="1043"/>
      <c r="D23" s="1043"/>
      <c r="E23" s="561"/>
      <c r="F23" s="561"/>
      <c r="G23" s="561"/>
      <c r="H23" s="187"/>
      <c r="I23" s="192"/>
      <c r="J23" s="192"/>
      <c r="K23" s="225"/>
      <c r="L23" s="222"/>
      <c r="M23" s="223"/>
      <c r="N23" s="404">
        <f t="shared" si="0"/>
        <v>0</v>
      </c>
      <c r="O23" s="226"/>
      <c r="P23" s="437">
        <f t="shared" si="4"/>
        <v>0</v>
      </c>
      <c r="Q23" s="227"/>
      <c r="R23" s="222"/>
      <c r="S23" s="223"/>
      <c r="T23" s="441">
        <f t="shared" si="1"/>
        <v>0</v>
      </c>
      <c r="U23" s="538"/>
      <c r="V23" s="539"/>
      <c r="W23" s="407">
        <f t="shared" si="2"/>
        <v>0</v>
      </c>
      <c r="X23" s="1044"/>
      <c r="Y23" s="1044"/>
      <c r="Z23" s="1045"/>
      <c r="AA23" s="184"/>
    </row>
    <row r="24" spans="1:27" ht="30" customHeight="1">
      <c r="A24" s="191">
        <f t="shared" si="3"/>
        <v>17</v>
      </c>
      <c r="B24" s="1043"/>
      <c r="C24" s="1043"/>
      <c r="D24" s="1043"/>
      <c r="E24" s="561"/>
      <c r="F24" s="561"/>
      <c r="G24" s="561"/>
      <c r="H24" s="187"/>
      <c r="I24" s="192"/>
      <c r="J24" s="192"/>
      <c r="K24" s="225"/>
      <c r="L24" s="222"/>
      <c r="M24" s="223"/>
      <c r="N24" s="404">
        <f t="shared" si="0"/>
        <v>0</v>
      </c>
      <c r="O24" s="226"/>
      <c r="P24" s="437">
        <f t="shared" si="4"/>
        <v>0</v>
      </c>
      <c r="Q24" s="227"/>
      <c r="R24" s="222"/>
      <c r="S24" s="223"/>
      <c r="T24" s="441">
        <f t="shared" si="1"/>
        <v>0</v>
      </c>
      <c r="U24" s="538"/>
      <c r="V24" s="539"/>
      <c r="W24" s="407">
        <f t="shared" si="2"/>
        <v>0</v>
      </c>
      <c r="X24" s="1044"/>
      <c r="Y24" s="1044"/>
      <c r="Z24" s="1045"/>
      <c r="AA24" s="184"/>
    </row>
    <row r="25" spans="1:27" ht="30" customHeight="1">
      <c r="A25" s="191">
        <f t="shared" si="3"/>
        <v>18</v>
      </c>
      <c r="B25" s="1043"/>
      <c r="C25" s="1043"/>
      <c r="D25" s="1043"/>
      <c r="E25" s="561"/>
      <c r="F25" s="561"/>
      <c r="G25" s="561"/>
      <c r="H25" s="187"/>
      <c r="I25" s="192"/>
      <c r="J25" s="192"/>
      <c r="K25" s="225"/>
      <c r="L25" s="222"/>
      <c r="M25" s="223"/>
      <c r="N25" s="404">
        <f t="shared" si="0"/>
        <v>0</v>
      </c>
      <c r="O25" s="226"/>
      <c r="P25" s="437">
        <f t="shared" si="4"/>
        <v>0</v>
      </c>
      <c r="Q25" s="227"/>
      <c r="R25" s="222"/>
      <c r="S25" s="223"/>
      <c r="T25" s="441">
        <f t="shared" si="1"/>
        <v>0</v>
      </c>
      <c r="U25" s="538"/>
      <c r="V25" s="539"/>
      <c r="W25" s="407">
        <f t="shared" si="2"/>
        <v>0</v>
      </c>
      <c r="X25" s="1044"/>
      <c r="Y25" s="1044"/>
      <c r="Z25" s="1045"/>
      <c r="AA25" s="184"/>
    </row>
    <row r="26" spans="1:27" ht="30" customHeight="1">
      <c r="A26" s="191">
        <f t="shared" si="3"/>
        <v>19</v>
      </c>
      <c r="B26" s="1043"/>
      <c r="C26" s="1043"/>
      <c r="D26" s="1043"/>
      <c r="E26" s="561"/>
      <c r="F26" s="561"/>
      <c r="G26" s="561"/>
      <c r="H26" s="187"/>
      <c r="I26" s="192"/>
      <c r="J26" s="192"/>
      <c r="K26" s="225"/>
      <c r="L26" s="222"/>
      <c r="M26" s="223"/>
      <c r="N26" s="404">
        <f t="shared" si="0"/>
        <v>0</v>
      </c>
      <c r="O26" s="226"/>
      <c r="P26" s="437">
        <f t="shared" si="4"/>
        <v>0</v>
      </c>
      <c r="Q26" s="227"/>
      <c r="R26" s="222"/>
      <c r="S26" s="223"/>
      <c r="T26" s="441">
        <f t="shared" si="1"/>
        <v>0</v>
      </c>
      <c r="U26" s="538"/>
      <c r="V26" s="539"/>
      <c r="W26" s="407">
        <f t="shared" si="2"/>
        <v>0</v>
      </c>
      <c r="X26" s="1044"/>
      <c r="Y26" s="1044"/>
      <c r="Z26" s="1045"/>
      <c r="AA26" s="184"/>
    </row>
    <row r="27" spans="1:27" ht="30" customHeight="1">
      <c r="A27" s="191">
        <f t="shared" si="3"/>
        <v>20</v>
      </c>
      <c r="B27" s="1043"/>
      <c r="C27" s="1043"/>
      <c r="D27" s="1043"/>
      <c r="E27" s="561"/>
      <c r="F27" s="561"/>
      <c r="G27" s="561"/>
      <c r="H27" s="187"/>
      <c r="I27" s="192"/>
      <c r="J27" s="189"/>
      <c r="K27" s="225"/>
      <c r="L27" s="222"/>
      <c r="M27" s="223"/>
      <c r="N27" s="408">
        <f t="shared" si="0"/>
        <v>0</v>
      </c>
      <c r="O27" s="226"/>
      <c r="P27" s="438">
        <f t="shared" si="4"/>
        <v>0</v>
      </c>
      <c r="Q27" s="227"/>
      <c r="R27" s="222"/>
      <c r="S27" s="223"/>
      <c r="T27" s="442">
        <f t="shared" si="1"/>
        <v>0</v>
      </c>
      <c r="U27" s="540"/>
      <c r="V27" s="541"/>
      <c r="W27" s="407">
        <f t="shared" si="2"/>
        <v>0</v>
      </c>
      <c r="X27" s="1044"/>
      <c r="Y27" s="1044"/>
      <c r="Z27" s="1045"/>
      <c r="AA27" s="184"/>
    </row>
    <row r="28" spans="1:27" ht="30" customHeight="1">
      <c r="A28" s="191">
        <f t="shared" si="3"/>
        <v>21</v>
      </c>
      <c r="B28" s="1043"/>
      <c r="C28" s="1043"/>
      <c r="D28" s="1043"/>
      <c r="E28" s="561"/>
      <c r="F28" s="561"/>
      <c r="G28" s="561"/>
      <c r="H28" s="187"/>
      <c r="I28" s="192"/>
      <c r="J28" s="189"/>
      <c r="K28" s="225"/>
      <c r="L28" s="222"/>
      <c r="M28" s="223"/>
      <c r="N28" s="408">
        <f t="shared" si="0"/>
        <v>0</v>
      </c>
      <c r="O28" s="226"/>
      <c r="P28" s="438">
        <f t="shared" si="4"/>
        <v>0</v>
      </c>
      <c r="Q28" s="227"/>
      <c r="R28" s="222"/>
      <c r="S28" s="223"/>
      <c r="T28" s="442">
        <f t="shared" si="1"/>
        <v>0</v>
      </c>
      <c r="U28" s="540"/>
      <c r="V28" s="541"/>
      <c r="W28" s="407">
        <f t="shared" si="2"/>
        <v>0</v>
      </c>
      <c r="X28" s="1044"/>
      <c r="Y28" s="1044"/>
      <c r="Z28" s="1045"/>
      <c r="AA28" s="184"/>
    </row>
    <row r="29" spans="1:27" ht="30" customHeight="1">
      <c r="A29" s="191">
        <f t="shared" si="3"/>
        <v>22</v>
      </c>
      <c r="B29" s="1043"/>
      <c r="C29" s="1043"/>
      <c r="D29" s="1043"/>
      <c r="E29" s="561"/>
      <c r="F29" s="561"/>
      <c r="G29" s="561"/>
      <c r="H29" s="187"/>
      <c r="I29" s="192"/>
      <c r="J29" s="189"/>
      <c r="K29" s="225"/>
      <c r="L29" s="222"/>
      <c r="M29" s="223"/>
      <c r="N29" s="408">
        <f t="shared" si="0"/>
        <v>0</v>
      </c>
      <c r="O29" s="226"/>
      <c r="P29" s="438">
        <f t="shared" si="4"/>
        <v>0</v>
      </c>
      <c r="Q29" s="227"/>
      <c r="R29" s="222"/>
      <c r="S29" s="223"/>
      <c r="T29" s="442">
        <f t="shared" si="1"/>
        <v>0</v>
      </c>
      <c r="U29" s="540"/>
      <c r="V29" s="541"/>
      <c r="W29" s="407">
        <f t="shared" si="2"/>
        <v>0</v>
      </c>
      <c r="X29" s="1044"/>
      <c r="Y29" s="1044"/>
      <c r="Z29" s="1045"/>
      <c r="AA29" s="184"/>
    </row>
    <row r="30" spans="1:27" ht="30" customHeight="1">
      <c r="A30" s="191">
        <f t="shared" si="3"/>
        <v>23</v>
      </c>
      <c r="B30" s="1043"/>
      <c r="C30" s="1043"/>
      <c r="D30" s="1043"/>
      <c r="E30" s="561"/>
      <c r="F30" s="561"/>
      <c r="G30" s="561"/>
      <c r="H30" s="187"/>
      <c r="I30" s="192"/>
      <c r="J30" s="189"/>
      <c r="K30" s="225"/>
      <c r="L30" s="222"/>
      <c r="M30" s="223"/>
      <c r="N30" s="408">
        <f t="shared" si="0"/>
        <v>0</v>
      </c>
      <c r="O30" s="226"/>
      <c r="P30" s="438">
        <f t="shared" si="4"/>
        <v>0</v>
      </c>
      <c r="Q30" s="227"/>
      <c r="R30" s="222"/>
      <c r="S30" s="223"/>
      <c r="T30" s="442">
        <f t="shared" si="1"/>
        <v>0</v>
      </c>
      <c r="U30" s="540"/>
      <c r="V30" s="541"/>
      <c r="W30" s="407">
        <f t="shared" si="2"/>
        <v>0</v>
      </c>
      <c r="X30" s="1044"/>
      <c r="Y30" s="1044"/>
      <c r="Z30" s="1045"/>
      <c r="AA30" s="184"/>
    </row>
    <row r="31" spans="1:27" ht="30" customHeight="1">
      <c r="A31" s="191">
        <f t="shared" si="3"/>
        <v>24</v>
      </c>
      <c r="B31" s="1043"/>
      <c r="C31" s="1043"/>
      <c r="D31" s="1043"/>
      <c r="E31" s="561"/>
      <c r="F31" s="561"/>
      <c r="G31" s="561"/>
      <c r="H31" s="187"/>
      <c r="I31" s="192"/>
      <c r="J31" s="189"/>
      <c r="K31" s="225"/>
      <c r="L31" s="222"/>
      <c r="M31" s="223"/>
      <c r="N31" s="408">
        <f t="shared" si="0"/>
        <v>0</v>
      </c>
      <c r="O31" s="226"/>
      <c r="P31" s="438">
        <f t="shared" si="4"/>
        <v>0</v>
      </c>
      <c r="Q31" s="227"/>
      <c r="R31" s="222"/>
      <c r="S31" s="223"/>
      <c r="T31" s="442">
        <f t="shared" si="1"/>
        <v>0</v>
      </c>
      <c r="U31" s="540"/>
      <c r="V31" s="541"/>
      <c r="W31" s="407">
        <f t="shared" si="2"/>
        <v>0</v>
      </c>
      <c r="X31" s="1044"/>
      <c r="Y31" s="1044"/>
      <c r="Z31" s="1045"/>
      <c r="AA31" s="184"/>
    </row>
    <row r="32" spans="1:27" ht="30" customHeight="1">
      <c r="A32" s="191">
        <f t="shared" si="3"/>
        <v>25</v>
      </c>
      <c r="B32" s="1043"/>
      <c r="C32" s="1043"/>
      <c r="D32" s="1043"/>
      <c r="E32" s="561"/>
      <c r="F32" s="561"/>
      <c r="G32" s="561"/>
      <c r="H32" s="187"/>
      <c r="I32" s="192"/>
      <c r="J32" s="189"/>
      <c r="K32" s="225"/>
      <c r="L32" s="222"/>
      <c r="M32" s="223"/>
      <c r="N32" s="408">
        <f t="shared" si="0"/>
        <v>0</v>
      </c>
      <c r="O32" s="226"/>
      <c r="P32" s="438">
        <f t="shared" si="4"/>
        <v>0</v>
      </c>
      <c r="Q32" s="227"/>
      <c r="R32" s="222"/>
      <c r="S32" s="223"/>
      <c r="T32" s="442">
        <f t="shared" si="1"/>
        <v>0</v>
      </c>
      <c r="U32" s="540"/>
      <c r="V32" s="541"/>
      <c r="W32" s="407">
        <f t="shared" si="2"/>
        <v>0</v>
      </c>
      <c r="X32" s="1044"/>
      <c r="Y32" s="1044"/>
      <c r="Z32" s="1045"/>
      <c r="AA32" s="184"/>
    </row>
    <row r="33" spans="1:28" ht="30" customHeight="1">
      <c r="A33" s="191">
        <f t="shared" si="3"/>
        <v>26</v>
      </c>
      <c r="B33" s="1043"/>
      <c r="C33" s="1043"/>
      <c r="D33" s="1043"/>
      <c r="E33" s="561"/>
      <c r="F33" s="561"/>
      <c r="G33" s="561"/>
      <c r="H33" s="187"/>
      <c r="I33" s="192"/>
      <c r="J33" s="189"/>
      <c r="K33" s="225"/>
      <c r="L33" s="222"/>
      <c r="M33" s="223"/>
      <c r="N33" s="408">
        <f t="shared" si="0"/>
        <v>0</v>
      </c>
      <c r="O33" s="226"/>
      <c r="P33" s="438">
        <f t="shared" si="4"/>
        <v>0</v>
      </c>
      <c r="Q33" s="227"/>
      <c r="R33" s="222"/>
      <c r="S33" s="223"/>
      <c r="T33" s="442">
        <f t="shared" si="1"/>
        <v>0</v>
      </c>
      <c r="U33" s="540"/>
      <c r="V33" s="541"/>
      <c r="W33" s="407">
        <f t="shared" si="2"/>
        <v>0</v>
      </c>
      <c r="X33" s="1044"/>
      <c r="Y33" s="1044"/>
      <c r="Z33" s="1045"/>
      <c r="AA33" s="184"/>
    </row>
    <row r="34" spans="1:28" ht="30" customHeight="1">
      <c r="A34" s="191">
        <f t="shared" si="3"/>
        <v>27</v>
      </c>
      <c r="B34" s="1043"/>
      <c r="C34" s="1043"/>
      <c r="D34" s="1043"/>
      <c r="E34" s="561"/>
      <c r="F34" s="561"/>
      <c r="G34" s="561"/>
      <c r="H34" s="187"/>
      <c r="I34" s="192"/>
      <c r="J34" s="189"/>
      <c r="K34" s="225"/>
      <c r="L34" s="222"/>
      <c r="M34" s="223"/>
      <c r="N34" s="408">
        <f t="shared" si="0"/>
        <v>0</v>
      </c>
      <c r="O34" s="226"/>
      <c r="P34" s="438">
        <f t="shared" si="4"/>
        <v>0</v>
      </c>
      <c r="Q34" s="227"/>
      <c r="R34" s="222"/>
      <c r="S34" s="223"/>
      <c r="T34" s="442">
        <f t="shared" si="1"/>
        <v>0</v>
      </c>
      <c r="U34" s="540"/>
      <c r="V34" s="541"/>
      <c r="W34" s="407">
        <f t="shared" si="2"/>
        <v>0</v>
      </c>
      <c r="X34" s="1044"/>
      <c r="Y34" s="1044"/>
      <c r="Z34" s="1045"/>
      <c r="AA34" s="184"/>
    </row>
    <row r="35" spans="1:28" ht="30" customHeight="1">
      <c r="A35" s="191">
        <f t="shared" si="3"/>
        <v>28</v>
      </c>
      <c r="B35" s="1043"/>
      <c r="C35" s="1043"/>
      <c r="D35" s="1043"/>
      <c r="E35" s="561"/>
      <c r="F35" s="561"/>
      <c r="G35" s="561"/>
      <c r="H35" s="187"/>
      <c r="I35" s="192"/>
      <c r="J35" s="189"/>
      <c r="K35" s="225"/>
      <c r="L35" s="222"/>
      <c r="M35" s="223"/>
      <c r="N35" s="408">
        <f t="shared" si="0"/>
        <v>0</v>
      </c>
      <c r="O35" s="226"/>
      <c r="P35" s="438">
        <f t="shared" si="4"/>
        <v>0</v>
      </c>
      <c r="Q35" s="227"/>
      <c r="R35" s="222"/>
      <c r="S35" s="223"/>
      <c r="T35" s="442">
        <f t="shared" si="1"/>
        <v>0</v>
      </c>
      <c r="U35" s="540"/>
      <c r="V35" s="541"/>
      <c r="W35" s="407">
        <f t="shared" si="2"/>
        <v>0</v>
      </c>
      <c r="X35" s="1044"/>
      <c r="Y35" s="1044"/>
      <c r="Z35" s="1045"/>
      <c r="AA35" s="184"/>
    </row>
    <row r="36" spans="1:28" ht="30" customHeight="1">
      <c r="A36" s="191">
        <f t="shared" si="3"/>
        <v>29</v>
      </c>
      <c r="B36" s="1043"/>
      <c r="C36" s="1043"/>
      <c r="D36" s="1043"/>
      <c r="E36" s="561"/>
      <c r="F36" s="561"/>
      <c r="G36" s="561"/>
      <c r="H36" s="187"/>
      <c r="I36" s="192"/>
      <c r="J36" s="189"/>
      <c r="K36" s="225"/>
      <c r="L36" s="222"/>
      <c r="M36" s="223"/>
      <c r="N36" s="408">
        <f t="shared" si="0"/>
        <v>0</v>
      </c>
      <c r="O36" s="226"/>
      <c r="P36" s="438">
        <f t="shared" si="4"/>
        <v>0</v>
      </c>
      <c r="Q36" s="224"/>
      <c r="R36" s="223"/>
      <c r="S36" s="223"/>
      <c r="T36" s="442">
        <f t="shared" si="1"/>
        <v>0</v>
      </c>
      <c r="U36" s="540"/>
      <c r="V36" s="541"/>
      <c r="W36" s="407">
        <f t="shared" si="2"/>
        <v>0</v>
      </c>
      <c r="X36" s="1044"/>
      <c r="Y36" s="1044"/>
      <c r="Z36" s="1045"/>
      <c r="AA36" s="184"/>
    </row>
    <row r="37" spans="1:28" ht="30" customHeight="1" thickBot="1">
      <c r="A37" s="196">
        <f>A36+1</f>
        <v>30</v>
      </c>
      <c r="B37" s="1028"/>
      <c r="C37" s="1028"/>
      <c r="D37" s="1028"/>
      <c r="E37" s="562"/>
      <c r="F37" s="562"/>
      <c r="G37" s="562"/>
      <c r="H37" s="187"/>
      <c r="I37" s="192"/>
      <c r="J37" s="197"/>
      <c r="K37" s="228"/>
      <c r="L37" s="229"/>
      <c r="M37" s="230"/>
      <c r="N37" s="409">
        <f t="shared" si="0"/>
        <v>0</v>
      </c>
      <c r="O37" s="231"/>
      <c r="P37" s="438">
        <f t="shared" si="4"/>
        <v>0</v>
      </c>
      <c r="Q37" s="232"/>
      <c r="R37" s="233"/>
      <c r="S37" s="234"/>
      <c r="T37" s="443">
        <f t="shared" si="1"/>
        <v>0</v>
      </c>
      <c r="U37" s="542"/>
      <c r="V37" s="543"/>
      <c r="W37" s="412">
        <f>T37-P37-U37-V37</f>
        <v>0</v>
      </c>
      <c r="X37" s="1029"/>
      <c r="Y37" s="1029"/>
      <c r="Z37" s="1030"/>
      <c r="AA37" s="184"/>
    </row>
    <row r="38" spans="1:28" ht="30" customHeight="1" thickBot="1">
      <c r="A38" s="198"/>
      <c r="B38" s="1031" t="s">
        <v>280</v>
      </c>
      <c r="C38" s="1032"/>
      <c r="D38" s="1032"/>
      <c r="E38" s="1032"/>
      <c r="F38" s="1032"/>
      <c r="G38" s="1032"/>
      <c r="H38" s="1032"/>
      <c r="I38" s="1032"/>
      <c r="J38" s="1033"/>
      <c r="K38" s="413">
        <f t="shared" ref="K38:W38" si="5">SUM(K8:K37)</f>
        <v>0</v>
      </c>
      <c r="L38" s="414">
        <f t="shared" si="5"/>
        <v>0</v>
      </c>
      <c r="M38" s="414">
        <f t="shared" si="5"/>
        <v>0</v>
      </c>
      <c r="N38" s="415">
        <f t="shared" si="5"/>
        <v>0</v>
      </c>
      <c r="O38" s="416">
        <f t="shared" si="5"/>
        <v>0</v>
      </c>
      <c r="P38" s="439">
        <f t="shared" si="5"/>
        <v>0</v>
      </c>
      <c r="Q38" s="418">
        <f t="shared" si="5"/>
        <v>0</v>
      </c>
      <c r="R38" s="414">
        <f t="shared" si="5"/>
        <v>0</v>
      </c>
      <c r="S38" s="414">
        <f t="shared" si="5"/>
        <v>0</v>
      </c>
      <c r="T38" s="444">
        <f t="shared" si="5"/>
        <v>0</v>
      </c>
      <c r="U38" s="414">
        <f t="shared" si="5"/>
        <v>0</v>
      </c>
      <c r="V38" s="414">
        <f t="shared" si="5"/>
        <v>0</v>
      </c>
      <c r="W38" s="445">
        <f t="shared" si="5"/>
        <v>0</v>
      </c>
      <c r="X38" s="1034" t="s">
        <v>550</v>
      </c>
      <c r="Y38" s="1035"/>
      <c r="Z38" s="1036"/>
      <c r="AA38" s="184"/>
    </row>
    <row r="39" spans="1:28" s="126" customFormat="1" ht="19.899999999999999" customHeight="1">
      <c r="A39" s="1037" t="s">
        <v>281</v>
      </c>
      <c r="B39" s="1038"/>
      <c r="C39" s="1038"/>
      <c r="D39" s="1038"/>
      <c r="E39" s="1038"/>
      <c r="F39" s="1038"/>
      <c r="G39" s="1038"/>
      <c r="H39" s="1038"/>
      <c r="I39" s="1038"/>
      <c r="J39" s="1038"/>
      <c r="K39" s="1038"/>
      <c r="L39" s="1038"/>
      <c r="M39" s="1038"/>
      <c r="N39" s="1038"/>
      <c r="O39" s="1038"/>
      <c r="P39" s="1038"/>
      <c r="Q39" s="1038"/>
      <c r="R39" s="1038"/>
      <c r="S39" s="1038"/>
      <c r="T39" s="1038"/>
      <c r="U39" s="563"/>
      <c r="V39" s="199"/>
      <c r="W39" s="1039">
        <f>【様式４】計画書Ⅰ!Q28</f>
        <v>0</v>
      </c>
      <c r="X39" s="1041" t="s">
        <v>551</v>
      </c>
      <c r="Y39" s="1042"/>
      <c r="Z39" s="1042"/>
      <c r="AA39" s="200"/>
    </row>
    <row r="40" spans="1:28" s="126" customFormat="1" ht="19.899999999999999" customHeight="1" thickBot="1">
      <c r="A40" s="1020" t="s">
        <v>282</v>
      </c>
      <c r="B40" s="1020"/>
      <c r="C40" s="1020"/>
      <c r="D40" s="1020"/>
      <c r="E40" s="1020"/>
      <c r="F40" s="1020"/>
      <c r="G40" s="1020"/>
      <c r="H40" s="1020"/>
      <c r="I40" s="1020"/>
      <c r="J40" s="1020"/>
      <c r="K40" s="1020"/>
      <c r="L40" s="1020"/>
      <c r="M40" s="1020"/>
      <c r="N40" s="1020"/>
      <c r="O40" s="1020"/>
      <c r="P40" s="1020"/>
      <c r="Q40" s="1020"/>
      <c r="R40" s="1020"/>
      <c r="S40" s="1020"/>
      <c r="T40" s="1020"/>
      <c r="U40" s="564"/>
      <c r="V40" s="201"/>
      <c r="W40" s="1040"/>
      <c r="X40" s="1024"/>
      <c r="Y40" s="1025"/>
      <c r="Z40" s="1025"/>
      <c r="AA40" s="200"/>
    </row>
    <row r="41" spans="1:28" s="126" customFormat="1" ht="19.899999999999999" customHeight="1">
      <c r="A41" s="1020" t="s">
        <v>283</v>
      </c>
      <c r="B41" s="1021"/>
      <c r="C41" s="1021"/>
      <c r="D41" s="1021"/>
      <c r="E41" s="1021"/>
      <c r="F41" s="1021"/>
      <c r="G41" s="1021"/>
      <c r="H41" s="1021"/>
      <c r="I41" s="1021"/>
      <c r="J41" s="1021"/>
      <c r="K41" s="1021"/>
      <c r="L41" s="1021"/>
      <c r="M41" s="1021"/>
      <c r="N41" s="1021"/>
      <c r="O41" s="1021"/>
      <c r="P41" s="1021"/>
      <c r="Q41" s="1021"/>
      <c r="R41" s="1021"/>
      <c r="S41" s="1021"/>
      <c r="T41" s="1021"/>
      <c r="U41" s="566"/>
      <c r="V41" s="566"/>
      <c r="W41" s="1022">
        <f>W38+W39</f>
        <v>0</v>
      </c>
      <c r="X41" s="1024" t="s">
        <v>552</v>
      </c>
      <c r="Y41" s="1025"/>
      <c r="Z41" s="1025"/>
      <c r="AA41" s="200"/>
    </row>
    <row r="42" spans="1:28" s="126" customFormat="1" ht="19.899999999999999" customHeight="1" thickBot="1">
      <c r="A42" s="127" t="s">
        <v>284</v>
      </c>
      <c r="B42" s="1026" t="s">
        <v>565</v>
      </c>
      <c r="C42" s="1026"/>
      <c r="D42" s="1026"/>
      <c r="E42" s="1026"/>
      <c r="F42" s="1026"/>
      <c r="G42" s="1026"/>
      <c r="H42" s="1026"/>
      <c r="I42" s="1026"/>
      <c r="J42" s="1026"/>
      <c r="K42" s="1026"/>
      <c r="L42" s="1026"/>
      <c r="M42" s="1026"/>
      <c r="N42" s="1026"/>
      <c r="O42" s="1026"/>
      <c r="P42" s="1026"/>
      <c r="Q42" s="1026"/>
      <c r="R42" s="1026"/>
      <c r="S42" s="1026"/>
      <c r="T42" s="1026"/>
      <c r="U42" s="567"/>
      <c r="V42" s="202"/>
      <c r="W42" s="1023"/>
      <c r="X42" s="1024"/>
      <c r="Y42" s="1025"/>
      <c r="Z42" s="1025"/>
      <c r="AA42" s="200"/>
    </row>
    <row r="43" spans="1:28" s="128" customFormat="1" ht="19.899999999999999" customHeight="1">
      <c r="A43" s="127" t="s">
        <v>285</v>
      </c>
      <c r="B43" s="1027" t="s">
        <v>286</v>
      </c>
      <c r="C43" s="1027"/>
      <c r="D43" s="1027"/>
      <c r="E43" s="1027"/>
      <c r="F43" s="1027"/>
      <c r="G43" s="1027"/>
      <c r="H43" s="1027"/>
      <c r="I43" s="1027"/>
      <c r="J43" s="1027"/>
      <c r="K43" s="1027"/>
      <c r="L43" s="1027"/>
      <c r="M43" s="1027"/>
      <c r="N43" s="1027"/>
      <c r="O43" s="1027"/>
      <c r="P43" s="1027"/>
      <c r="Q43" s="1027"/>
      <c r="R43" s="1027"/>
      <c r="S43" s="1027"/>
      <c r="T43" s="1027"/>
      <c r="U43" s="1027"/>
      <c r="V43" s="1027"/>
      <c r="W43" s="1027"/>
      <c r="X43" s="1027"/>
      <c r="Y43" s="1027"/>
      <c r="Z43" s="1027"/>
      <c r="AA43" s="1027"/>
    </row>
    <row r="44" spans="1:28" s="129" customFormat="1" ht="19.899999999999999" customHeight="1">
      <c r="A44" s="127" t="s">
        <v>287</v>
      </c>
      <c r="B44" s="1018" t="s">
        <v>288</v>
      </c>
      <c r="C44" s="1018"/>
      <c r="D44" s="1018"/>
      <c r="E44" s="1018"/>
      <c r="F44" s="1018"/>
      <c r="G44" s="1018"/>
      <c r="H44" s="1018"/>
      <c r="I44" s="1018"/>
      <c r="J44" s="1018"/>
      <c r="K44" s="1018"/>
      <c r="L44" s="1018"/>
      <c r="M44" s="1018"/>
      <c r="N44" s="1018"/>
      <c r="O44" s="1018"/>
      <c r="P44" s="1018"/>
      <c r="Q44" s="1018"/>
      <c r="R44" s="1018"/>
      <c r="S44" s="1018"/>
      <c r="T44" s="1018"/>
      <c r="U44" s="565"/>
      <c r="V44" s="565"/>
      <c r="W44" s="127"/>
      <c r="X44" s="127"/>
      <c r="Y44" s="127"/>
      <c r="Z44" s="127"/>
      <c r="AA44" s="127"/>
    </row>
    <row r="45" spans="1:28" s="126" customFormat="1" ht="19.899999999999999" customHeight="1">
      <c r="A45" s="127"/>
      <c r="B45" s="1018" t="s">
        <v>289</v>
      </c>
      <c r="C45" s="1018"/>
      <c r="D45" s="1018"/>
      <c r="E45" s="1018"/>
      <c r="F45" s="1018"/>
      <c r="G45" s="1018"/>
      <c r="H45" s="1018"/>
      <c r="I45" s="1018"/>
      <c r="J45" s="1018"/>
      <c r="K45" s="1018"/>
      <c r="L45" s="1018"/>
      <c r="M45" s="1018"/>
      <c r="N45" s="1018"/>
      <c r="O45" s="1018"/>
      <c r="P45" s="1018"/>
      <c r="Q45" s="1018"/>
      <c r="R45" s="1018"/>
      <c r="S45" s="1018"/>
      <c r="T45" s="1018"/>
      <c r="U45" s="565"/>
      <c r="V45" s="565"/>
      <c r="W45" s="127"/>
      <c r="X45" s="127"/>
      <c r="Y45" s="127"/>
      <c r="Z45" s="127"/>
      <c r="AA45" s="127"/>
      <c r="AB45" s="130"/>
    </row>
    <row r="46" spans="1:28" s="126" customFormat="1" ht="19.899999999999999" customHeight="1">
      <c r="A46" s="127" t="s">
        <v>290</v>
      </c>
      <c r="B46" s="1019" t="s">
        <v>544</v>
      </c>
      <c r="C46" s="1019"/>
      <c r="D46" s="1019"/>
      <c r="E46" s="1019"/>
      <c r="F46" s="1019"/>
      <c r="G46" s="1019"/>
      <c r="H46" s="1019"/>
      <c r="I46" s="1019"/>
      <c r="J46" s="1019"/>
      <c r="K46" s="1019"/>
      <c r="L46" s="1019"/>
      <c r="M46" s="1019"/>
      <c r="N46" s="1019"/>
      <c r="O46" s="1019"/>
      <c r="P46" s="1019"/>
      <c r="Q46" s="1019"/>
      <c r="R46" s="1019"/>
      <c r="S46" s="1019"/>
      <c r="T46" s="1019"/>
      <c r="U46" s="1019"/>
      <c r="V46" s="1019"/>
      <c r="W46" s="1019"/>
      <c r="X46" s="1019"/>
      <c r="Y46" s="1019"/>
      <c r="Z46" s="1019"/>
      <c r="AA46" s="1019"/>
    </row>
    <row r="47" spans="1:28" s="126" customFormat="1" ht="19.899999999999999" customHeight="1">
      <c r="A47" s="127" t="s">
        <v>291</v>
      </c>
      <c r="B47" s="127" t="s">
        <v>292</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row>
    <row r="48" spans="1:28" s="126" customFormat="1" ht="19.899999999999999" customHeight="1">
      <c r="A48" s="127" t="s">
        <v>366</v>
      </c>
      <c r="B48" s="127" t="s">
        <v>457</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row>
    <row r="49" spans="1:27" s="126" customFormat="1" ht="19.899999999999999" customHeight="1">
      <c r="A49" s="127" t="s">
        <v>458</v>
      </c>
      <c r="B49" s="127" t="s">
        <v>545</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row>
    <row r="50" spans="1:27" ht="19.899999999999999" customHeight="1">
      <c r="A50" s="131"/>
      <c r="B50" s="132"/>
      <c r="C50" s="203"/>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row>
    <row r="51" spans="1:27" ht="12" customHeight="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1:27" ht="12" customHeight="1">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row>
    <row r="53" spans="1:27" ht="12" customHeight="1">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row>
    <row r="54" spans="1:27" ht="12" customHeight="1">
      <c r="B54" s="134"/>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row>
    <row r="55" spans="1:27">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row>
  </sheetData>
  <sheetProtection algorithmName="SHA-512" hashValue="grGDmvycohtugFAhO0+x61klB/IeykWxWMbNeRgfQ+Dkwcu14ioAVFtF989uD9WSe2qxXO62dQcZjGgdBwd0BA==" saltValue="hTT1Qt9JdaeqeyGScQX9ow==" spinCount="100000" sheet="1" insertRows="0"/>
  <mergeCells count="96">
    <mergeCell ref="W1:W3"/>
    <mergeCell ref="X1:Z3"/>
    <mergeCell ref="A3:M3"/>
    <mergeCell ref="A5:A7"/>
    <mergeCell ref="B5:D7"/>
    <mergeCell ref="E5:E7"/>
    <mergeCell ref="F5:F7"/>
    <mergeCell ref="G5:G7"/>
    <mergeCell ref="H5:H7"/>
    <mergeCell ref="I5:I7"/>
    <mergeCell ref="J5:J7"/>
    <mergeCell ref="K5:P5"/>
    <mergeCell ref="Q5:T5"/>
    <mergeCell ref="U5:U7"/>
    <mergeCell ref="V5:V7"/>
    <mergeCell ref="X5:Z7"/>
    <mergeCell ref="W5:W7"/>
    <mergeCell ref="B8:D8"/>
    <mergeCell ref="X8:Z8"/>
    <mergeCell ref="B9:D9"/>
    <mergeCell ref="X9:Z9"/>
    <mergeCell ref="K6:N6"/>
    <mergeCell ref="O6:O7"/>
    <mergeCell ref="P6:P7"/>
    <mergeCell ref="Q6:S6"/>
    <mergeCell ref="T6:T7"/>
    <mergeCell ref="B10:D10"/>
    <mergeCell ref="X10:Z10"/>
    <mergeCell ref="B11:D11"/>
    <mergeCell ref="X11:Z11"/>
    <mergeCell ref="B12:D12"/>
    <mergeCell ref="X12:Z12"/>
    <mergeCell ref="B13:D13"/>
    <mergeCell ref="X13:Z13"/>
    <mergeCell ref="B14:D14"/>
    <mergeCell ref="X14:Z14"/>
    <mergeCell ref="B15:D15"/>
    <mergeCell ref="X15:Z15"/>
    <mergeCell ref="B16:D16"/>
    <mergeCell ref="X16:Z16"/>
    <mergeCell ref="B17:D17"/>
    <mergeCell ref="X17:Z17"/>
    <mergeCell ref="B18:D18"/>
    <mergeCell ref="X18:Z18"/>
    <mergeCell ref="B19:D19"/>
    <mergeCell ref="X19:Z19"/>
    <mergeCell ref="B20:D20"/>
    <mergeCell ref="X20:Z20"/>
    <mergeCell ref="B21:D21"/>
    <mergeCell ref="X21:Z21"/>
    <mergeCell ref="B22:D22"/>
    <mergeCell ref="X22:Z22"/>
    <mergeCell ref="B23:D23"/>
    <mergeCell ref="X23:Z23"/>
    <mergeCell ref="B24:D24"/>
    <mergeCell ref="X24:Z24"/>
    <mergeCell ref="B25:D25"/>
    <mergeCell ref="X25:Z25"/>
    <mergeCell ref="B26:D26"/>
    <mergeCell ref="X26:Z26"/>
    <mergeCell ref="B27:D27"/>
    <mergeCell ref="X27:Z27"/>
    <mergeCell ref="B28:D28"/>
    <mergeCell ref="X28:Z28"/>
    <mergeCell ref="B29:D29"/>
    <mergeCell ref="X29:Z29"/>
    <mergeCell ref="B30:D30"/>
    <mergeCell ref="X30:Z30"/>
    <mergeCell ref="B31:D31"/>
    <mergeCell ref="X31:Z31"/>
    <mergeCell ref="B32:D32"/>
    <mergeCell ref="X32:Z32"/>
    <mergeCell ref="B33:D33"/>
    <mergeCell ref="X33:Z33"/>
    <mergeCell ref="B34:D34"/>
    <mergeCell ref="X34:Z34"/>
    <mergeCell ref="B35:D35"/>
    <mergeCell ref="X35:Z35"/>
    <mergeCell ref="B36:D36"/>
    <mergeCell ref="X36:Z36"/>
    <mergeCell ref="B37:D37"/>
    <mergeCell ref="X37:Z37"/>
    <mergeCell ref="B38:J38"/>
    <mergeCell ref="X38:Z38"/>
    <mergeCell ref="A39:T39"/>
    <mergeCell ref="W39:W40"/>
    <mergeCell ref="X39:Z40"/>
    <mergeCell ref="A40:T40"/>
    <mergeCell ref="B45:T45"/>
    <mergeCell ref="B46:AA46"/>
    <mergeCell ref="A41:T41"/>
    <mergeCell ref="W41:W42"/>
    <mergeCell ref="X41:Z42"/>
    <mergeCell ref="B42:T42"/>
    <mergeCell ref="B43:AA43"/>
    <mergeCell ref="B44:T44"/>
  </mergeCells>
  <phoneticPr fontId="4"/>
  <conditionalFormatting sqref="B8:Z37 B38:V38">
    <cfRule type="containsBlanks" dxfId="6" priority="2">
      <formula>LEN(TRIM(B8))=0</formula>
    </cfRule>
  </conditionalFormatting>
  <conditionalFormatting sqref="W38:Z38">
    <cfRule type="containsBlanks" dxfId="5" priority="1">
      <formula>LEN(TRIM(W38))=0</formula>
    </cfRule>
  </conditionalFormatting>
  <dataValidations count="6">
    <dataValidation type="list" showErrorMessage="1" sqref="E8:E14 J8:J14">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view="pageBreakPreview" zoomScale="90" zoomScaleNormal="100" zoomScaleSheetLayoutView="90" workbookViewId="0">
      <selection activeCell="B19" sqref="B19:H20"/>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4" t="s">
        <v>571</v>
      </c>
    </row>
    <row r="2" spans="1:8" ht="18" customHeight="1" thickBot="1">
      <c r="D2" s="569" t="s">
        <v>367</v>
      </c>
      <c r="E2" s="1122">
        <f>【様式４】計画書Ⅰ!V5</f>
        <v>0</v>
      </c>
      <c r="F2" s="1123"/>
      <c r="G2" s="1123"/>
      <c r="H2" s="1124"/>
    </row>
    <row r="4" spans="1:8" ht="18" customHeight="1">
      <c r="A4" s="764" t="s">
        <v>162</v>
      </c>
      <c r="B4" s="764"/>
      <c r="C4" s="764"/>
      <c r="D4" s="764"/>
      <c r="E4" s="764"/>
      <c r="F4" s="764"/>
      <c r="G4" s="764"/>
      <c r="H4" s="773"/>
    </row>
    <row r="5" spans="1:8" ht="18" customHeight="1" thickBot="1">
      <c r="A5" s="10"/>
      <c r="B5" s="10"/>
      <c r="C5" s="10"/>
      <c r="D5" s="10"/>
      <c r="E5" s="10"/>
      <c r="F5" s="10"/>
      <c r="G5" s="10"/>
      <c r="H5" s="10"/>
    </row>
    <row r="6" spans="1:8" ht="39.950000000000003" customHeight="1">
      <c r="A6" s="1130" t="s">
        <v>23</v>
      </c>
      <c r="B6" s="1132" t="s">
        <v>21</v>
      </c>
      <c r="C6" s="1132" t="s">
        <v>22</v>
      </c>
      <c r="D6" s="1132" t="s">
        <v>498</v>
      </c>
      <c r="E6" s="1134" t="s">
        <v>349</v>
      </c>
      <c r="F6" s="627"/>
      <c r="G6" s="1134" t="s">
        <v>350</v>
      </c>
      <c r="H6" s="1135"/>
    </row>
    <row r="7" spans="1:8" ht="56.1" customHeight="1" thickBot="1">
      <c r="A7" s="1131"/>
      <c r="B7" s="1133"/>
      <c r="C7" s="1133"/>
      <c r="D7" s="1133"/>
      <c r="E7" s="348"/>
      <c r="F7" s="262" t="s">
        <v>499</v>
      </c>
      <c r="G7" s="52"/>
      <c r="H7" s="263" t="s">
        <v>499</v>
      </c>
    </row>
    <row r="8" spans="1:8" ht="21.75" customHeight="1">
      <c r="A8" s="349" t="s">
        <v>171</v>
      </c>
      <c r="B8" s="350" t="s">
        <v>125</v>
      </c>
      <c r="C8" s="350" t="s">
        <v>126</v>
      </c>
      <c r="D8" s="350" t="s">
        <v>127</v>
      </c>
      <c r="E8" s="528">
        <v>200000</v>
      </c>
      <c r="F8" s="528">
        <v>0</v>
      </c>
      <c r="G8" s="529"/>
      <c r="H8" s="530"/>
    </row>
    <row r="9" spans="1:8" ht="21.75" customHeight="1">
      <c r="A9" s="102"/>
      <c r="B9" s="583"/>
      <c r="C9" s="583"/>
      <c r="D9" s="583"/>
      <c r="E9" s="207"/>
      <c r="F9" s="207"/>
      <c r="G9" s="208"/>
      <c r="H9" s="281"/>
    </row>
    <row r="10" spans="1:8" ht="21.75" customHeight="1">
      <c r="A10" s="102"/>
      <c r="B10" s="583"/>
      <c r="C10" s="583"/>
      <c r="D10" s="583"/>
      <c r="E10" s="207"/>
      <c r="F10" s="207"/>
      <c r="G10" s="208"/>
      <c r="H10" s="209"/>
    </row>
    <row r="11" spans="1:8" ht="21.75" customHeight="1">
      <c r="A11" s="102"/>
      <c r="B11" s="583"/>
      <c r="C11" s="583"/>
      <c r="D11" s="583"/>
      <c r="E11" s="207"/>
      <c r="F11" s="207"/>
      <c r="G11" s="208"/>
      <c r="H11" s="209"/>
    </row>
    <row r="12" spans="1:8" ht="21.75" customHeight="1">
      <c r="A12" s="102"/>
      <c r="B12" s="583"/>
      <c r="C12" s="583"/>
      <c r="D12" s="583"/>
      <c r="E12" s="207"/>
      <c r="F12" s="207"/>
      <c r="G12" s="208"/>
      <c r="H12" s="209"/>
    </row>
    <row r="13" spans="1:8" ht="21.75" customHeight="1">
      <c r="A13" s="102"/>
      <c r="B13" s="583"/>
      <c r="C13" s="583"/>
      <c r="D13" s="583"/>
      <c r="E13" s="207"/>
      <c r="F13" s="207"/>
      <c r="G13" s="208"/>
      <c r="H13" s="209"/>
    </row>
    <row r="14" spans="1:8" ht="21.75" customHeight="1">
      <c r="A14" s="102"/>
      <c r="B14" s="583"/>
      <c r="C14" s="583"/>
      <c r="D14" s="583"/>
      <c r="E14" s="207"/>
      <c r="F14" s="207"/>
      <c r="G14" s="208"/>
      <c r="H14" s="209"/>
    </row>
    <row r="15" spans="1:8" ht="21.75" customHeight="1">
      <c r="A15" s="102"/>
      <c r="B15" s="583"/>
      <c r="C15" s="583"/>
      <c r="D15" s="583"/>
      <c r="E15" s="207"/>
      <c r="F15" s="207"/>
      <c r="G15" s="208"/>
      <c r="H15" s="209"/>
    </row>
    <row r="16" spans="1:8" ht="21.75" customHeight="1">
      <c r="A16" s="102"/>
      <c r="B16" s="583"/>
      <c r="C16" s="583"/>
      <c r="D16" s="583"/>
      <c r="E16" s="207"/>
      <c r="F16" s="207"/>
      <c r="G16" s="208"/>
      <c r="H16" s="209"/>
    </row>
    <row r="17" spans="1:8" ht="21.75" customHeight="1">
      <c r="A17" s="118"/>
      <c r="B17" s="117"/>
      <c r="C17" s="117"/>
      <c r="D17" s="117"/>
      <c r="E17" s="210"/>
      <c r="F17" s="210"/>
      <c r="G17" s="211"/>
      <c r="H17" s="212"/>
    </row>
    <row r="18" spans="1:8" ht="21.75" customHeight="1" thickBot="1">
      <c r="A18" s="1125" t="s">
        <v>124</v>
      </c>
      <c r="B18" s="1126"/>
      <c r="C18" s="1126"/>
      <c r="D18" s="1127"/>
      <c r="E18" s="531">
        <f>SUM(E9:E17)</f>
        <v>0</v>
      </c>
      <c r="F18" s="532">
        <f>SUM(F9:F17)</f>
        <v>0</v>
      </c>
      <c r="G18" s="533">
        <f>SUM(G9:G17)</f>
        <v>0</v>
      </c>
      <c r="H18" s="534">
        <f>SUM(H10:H17)</f>
        <v>0</v>
      </c>
    </row>
    <row r="19" spans="1:8" ht="19.5" customHeight="1">
      <c r="A19" s="570" t="s">
        <v>516</v>
      </c>
      <c r="B19" s="1128" t="s">
        <v>484</v>
      </c>
      <c r="C19" s="1128"/>
      <c r="D19" s="1128"/>
      <c r="E19" s="1128"/>
      <c r="F19" s="1128"/>
      <c r="G19" s="1128"/>
      <c r="H19" s="1128"/>
    </row>
    <row r="20" spans="1:8" ht="19.5" customHeight="1">
      <c r="A20" s="351"/>
      <c r="B20" s="1129"/>
      <c r="C20" s="1129"/>
      <c r="D20" s="1129"/>
      <c r="E20" s="1129"/>
      <c r="F20" s="1129"/>
      <c r="G20" s="1129"/>
      <c r="H20" s="1129"/>
    </row>
    <row r="21" spans="1:8" ht="18" customHeight="1">
      <c r="A21" s="568" t="s">
        <v>483</v>
      </c>
      <c r="B21" s="1121" t="s">
        <v>485</v>
      </c>
      <c r="C21" s="1121"/>
      <c r="D21" s="1121"/>
      <c r="E21" s="1121"/>
      <c r="F21" s="1121"/>
      <c r="G21" s="1121"/>
      <c r="H21" s="1121"/>
    </row>
  </sheetData>
  <sheetProtection algorithmName="SHA-512" hashValue="g3Ag13ytaNPgQdIv/s/e9yLqE4atuY2wwCLG1z+A4PdDWyI9mdRBdoCK/y5Po0ScDkeDLxQBkVk4n3s3tX7hIg==" saltValue="a5JvX2zFDUmFnJDYlZiTUA==" spinCount="100000" sheet="1"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T110"/>
  <sheetViews>
    <sheetView view="pageBreakPreview" topLeftCell="A76" zoomScale="85" zoomScaleNormal="100" zoomScaleSheetLayoutView="85" workbookViewId="0">
      <selection activeCell="AV6" sqref="AV6"/>
    </sheetView>
  </sheetViews>
  <sheetFormatPr defaultColWidth="9" defaultRowHeight="18" customHeight="1"/>
  <cols>
    <col min="1" max="1" width="2.5" style="96" customWidth="1"/>
    <col min="2" max="3" width="3" style="96" customWidth="1"/>
    <col min="4" max="16" width="3.125" style="96" customWidth="1"/>
    <col min="17" max="34" width="3" style="96" customWidth="1"/>
    <col min="35" max="35" width="2.5" style="96" customWidth="1"/>
    <col min="36" max="38" width="3" style="96" customWidth="1"/>
    <col min="39" max="40" width="3" style="96" hidden="1" customWidth="1"/>
    <col min="41" max="47" width="3" style="96" customWidth="1"/>
    <col min="48" max="16384" width="9" style="96"/>
  </cols>
  <sheetData>
    <row r="1" spans="1:40" ht="18" customHeight="1">
      <c r="B1" s="352" t="s">
        <v>572</v>
      </c>
      <c r="AM1" s="96" t="s">
        <v>163</v>
      </c>
      <c r="AN1" s="96" t="s">
        <v>166</v>
      </c>
    </row>
    <row r="2" spans="1:40" ht="18" customHeight="1">
      <c r="B2" s="1697" t="s">
        <v>316</v>
      </c>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c r="AD2" s="1697"/>
      <c r="AE2" s="1697"/>
      <c r="AF2" s="1697"/>
      <c r="AG2" s="1697"/>
      <c r="AH2" s="1697"/>
    </row>
    <row r="3" spans="1:40" ht="18" customHeight="1" thickBot="1">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40" ht="17.100000000000001" customHeight="1">
      <c r="D4" s="354"/>
      <c r="E4" s="354"/>
      <c r="F4" s="354"/>
      <c r="G4" s="354"/>
      <c r="H4" s="354"/>
      <c r="I4" s="354"/>
      <c r="J4" s="354"/>
      <c r="K4" s="354"/>
      <c r="L4" s="354"/>
      <c r="M4" s="354"/>
      <c r="N4" s="354"/>
      <c r="P4" s="1293" t="s">
        <v>7</v>
      </c>
      <c r="Q4" s="1294"/>
      <c r="R4" s="1294"/>
      <c r="S4" s="1294"/>
      <c r="T4" s="1294"/>
      <c r="U4" s="1294"/>
      <c r="V4" s="622"/>
      <c r="W4" s="623"/>
      <c r="X4" s="623"/>
      <c r="Y4" s="623"/>
      <c r="Z4" s="623"/>
      <c r="AA4" s="623"/>
      <c r="AB4" s="623"/>
      <c r="AC4" s="623"/>
      <c r="AD4" s="623"/>
      <c r="AE4" s="623"/>
      <c r="AF4" s="623"/>
      <c r="AG4" s="623"/>
      <c r="AH4" s="624"/>
    </row>
    <row r="5" spans="1:40" ht="17.100000000000001" customHeight="1">
      <c r="D5" s="354"/>
      <c r="E5" s="354"/>
      <c r="F5" s="354"/>
      <c r="G5" s="354"/>
      <c r="H5" s="354"/>
      <c r="I5" s="354"/>
      <c r="J5" s="354"/>
      <c r="K5" s="354"/>
      <c r="L5" s="354"/>
      <c r="M5" s="354"/>
      <c r="N5" s="354"/>
      <c r="P5" s="1295" t="s">
        <v>10</v>
      </c>
      <c r="Q5" s="1296"/>
      <c r="R5" s="1296"/>
      <c r="S5" s="1296"/>
      <c r="T5" s="1296"/>
      <c r="U5" s="1296"/>
      <c r="V5" s="610"/>
      <c r="W5" s="611"/>
      <c r="X5" s="611"/>
      <c r="Y5" s="611"/>
      <c r="Z5" s="611"/>
      <c r="AA5" s="611"/>
      <c r="AB5" s="611"/>
      <c r="AC5" s="611"/>
      <c r="AD5" s="611"/>
      <c r="AE5" s="611"/>
      <c r="AF5" s="611"/>
      <c r="AG5" s="611"/>
      <c r="AH5" s="612"/>
    </row>
    <row r="6" spans="1:40" ht="17.100000000000001" customHeight="1">
      <c r="D6" s="354"/>
      <c r="E6" s="354"/>
      <c r="F6" s="354"/>
      <c r="G6" s="354"/>
      <c r="H6" s="354"/>
      <c r="I6" s="354"/>
      <c r="J6" s="354"/>
      <c r="K6" s="354"/>
      <c r="L6" s="354"/>
      <c r="M6" s="354"/>
      <c r="N6" s="354"/>
      <c r="P6" s="1295" t="s">
        <v>51</v>
      </c>
      <c r="Q6" s="1296"/>
      <c r="R6" s="1296"/>
      <c r="S6" s="1296"/>
      <c r="T6" s="1296"/>
      <c r="U6" s="1296"/>
      <c r="V6" s="610"/>
      <c r="W6" s="611"/>
      <c r="X6" s="611"/>
      <c r="Y6" s="611"/>
      <c r="Z6" s="611"/>
      <c r="AA6" s="611"/>
      <c r="AB6" s="611"/>
      <c r="AC6" s="611"/>
      <c r="AD6" s="611"/>
      <c r="AE6" s="611"/>
      <c r="AF6" s="611"/>
      <c r="AG6" s="611"/>
      <c r="AH6" s="612"/>
    </row>
    <row r="7" spans="1:40" ht="17.100000000000001" customHeight="1" thickBot="1">
      <c r="D7" s="354"/>
      <c r="E7" s="354"/>
      <c r="F7" s="354"/>
      <c r="G7" s="354"/>
      <c r="H7" s="354"/>
      <c r="I7" s="354"/>
      <c r="J7" s="354"/>
      <c r="K7" s="354"/>
      <c r="L7" s="354"/>
      <c r="M7" s="354"/>
      <c r="N7" s="354"/>
      <c r="O7" s="354"/>
      <c r="P7" s="1302" t="s">
        <v>45</v>
      </c>
      <c r="Q7" s="1303"/>
      <c r="R7" s="1303"/>
      <c r="S7" s="1303"/>
      <c r="T7" s="1303"/>
      <c r="U7" s="1303"/>
      <c r="V7" s="277"/>
      <c r="W7" s="278"/>
      <c r="X7" s="277"/>
      <c r="Y7" s="279"/>
      <c r="Z7" s="278"/>
      <c r="AA7" s="277"/>
      <c r="AB7" s="278"/>
      <c r="AC7" s="277"/>
      <c r="AD7" s="279"/>
      <c r="AE7" s="279"/>
      <c r="AF7" s="279"/>
      <c r="AG7" s="278"/>
      <c r="AH7" s="280"/>
    </row>
    <row r="8" spans="1:40" ht="18" customHeight="1">
      <c r="A8" s="100"/>
      <c r="B8" s="100"/>
      <c r="C8" s="100"/>
      <c r="D8" s="100"/>
      <c r="E8" s="100"/>
      <c r="F8" s="100"/>
      <c r="G8" s="100"/>
      <c r="H8" s="100"/>
      <c r="I8" s="100"/>
      <c r="J8" s="100"/>
      <c r="K8" s="100"/>
      <c r="L8" s="100"/>
      <c r="M8" s="100"/>
      <c r="N8" s="100"/>
      <c r="O8" s="100"/>
      <c r="P8" s="100"/>
      <c r="Q8" s="100"/>
      <c r="R8" s="326"/>
      <c r="S8" s="326"/>
      <c r="T8" s="326"/>
      <c r="U8" s="326"/>
      <c r="V8" s="326"/>
      <c r="W8" s="326"/>
      <c r="X8" s="326"/>
      <c r="Y8" s="326"/>
      <c r="Z8" s="600"/>
      <c r="AA8" s="600"/>
      <c r="AB8" s="600"/>
      <c r="AC8" s="600"/>
      <c r="AD8" s="600"/>
      <c r="AE8" s="600"/>
      <c r="AF8" s="600"/>
    </row>
    <row r="9" spans="1:40" ht="18" customHeight="1" thickBot="1">
      <c r="B9" s="96" t="s">
        <v>250</v>
      </c>
    </row>
    <row r="10" spans="1:40" ht="30" customHeight="1">
      <c r="C10" s="355" t="s">
        <v>14</v>
      </c>
      <c r="D10" s="355" t="s">
        <v>255</v>
      </c>
      <c r="E10" s="356"/>
      <c r="F10" s="356"/>
      <c r="G10" s="356"/>
      <c r="H10" s="356"/>
      <c r="I10" s="356"/>
      <c r="J10" s="356"/>
      <c r="K10" s="356"/>
      <c r="L10" s="356"/>
      <c r="M10" s="356"/>
      <c r="N10" s="356"/>
      <c r="O10" s="356"/>
      <c r="P10" s="357"/>
      <c r="Q10" s="1320"/>
      <c r="R10" s="1321"/>
      <c r="S10" s="1321"/>
      <c r="T10" s="1321"/>
      <c r="U10" s="1321"/>
      <c r="V10" s="1321"/>
      <c r="W10" s="1321"/>
      <c r="X10" s="1321"/>
      <c r="Y10" s="1321"/>
      <c r="Z10" s="1321"/>
      <c r="AA10" s="1321"/>
      <c r="AB10" s="1321"/>
      <c r="AC10" s="1321"/>
      <c r="AD10" s="1321"/>
      <c r="AE10" s="1321"/>
      <c r="AF10" s="1321"/>
      <c r="AG10" s="1321"/>
      <c r="AH10" s="358" t="s">
        <v>18</v>
      </c>
    </row>
    <row r="11" spans="1:40" ht="30" customHeight="1">
      <c r="C11" s="359" t="s">
        <v>15</v>
      </c>
      <c r="D11" s="1322" t="s">
        <v>252</v>
      </c>
      <c r="E11" s="1323"/>
      <c r="F11" s="1323"/>
      <c r="G11" s="1323"/>
      <c r="H11" s="1323"/>
      <c r="I11" s="1323"/>
      <c r="J11" s="1323"/>
      <c r="K11" s="1323"/>
      <c r="L11" s="1323"/>
      <c r="M11" s="1323"/>
      <c r="N11" s="1323"/>
      <c r="O11" s="1323"/>
      <c r="P11" s="1324"/>
      <c r="Q11" s="1178"/>
      <c r="R11" s="1179"/>
      <c r="S11" s="1179"/>
      <c r="T11" s="1179"/>
      <c r="U11" s="1179"/>
      <c r="V11" s="1179"/>
      <c r="W11" s="1179"/>
      <c r="X11" s="1179"/>
      <c r="Y11" s="1179"/>
      <c r="Z11" s="1179"/>
      <c r="AA11" s="1179"/>
      <c r="AB11" s="1179"/>
      <c r="AC11" s="1179"/>
      <c r="AD11" s="1179"/>
      <c r="AE11" s="1179"/>
      <c r="AF11" s="1179"/>
      <c r="AG11" s="1179"/>
      <c r="AH11" s="360" t="s">
        <v>18</v>
      </c>
    </row>
    <row r="12" spans="1:40" ht="18.75" customHeight="1">
      <c r="C12" s="1325" t="s">
        <v>137</v>
      </c>
      <c r="D12" s="1212" t="s">
        <v>253</v>
      </c>
      <c r="E12" s="681"/>
      <c r="F12" s="681"/>
      <c r="G12" s="681"/>
      <c r="H12" s="681"/>
      <c r="I12" s="681"/>
      <c r="J12" s="681"/>
      <c r="K12" s="681"/>
      <c r="L12" s="681"/>
      <c r="M12" s="681"/>
      <c r="N12" s="681"/>
      <c r="O12" s="681"/>
      <c r="P12" s="1213"/>
      <c r="Q12" s="1136" t="s">
        <v>229</v>
      </c>
      <c r="R12" s="1137"/>
      <c r="S12" s="1137"/>
      <c r="T12" s="1137"/>
      <c r="U12" s="1137"/>
      <c r="V12" s="1137"/>
      <c r="W12" s="1137"/>
      <c r="X12" s="1137"/>
      <c r="Y12" s="1138"/>
      <c r="Z12" s="1136" t="s">
        <v>231</v>
      </c>
      <c r="AA12" s="1139"/>
      <c r="AB12" s="1139"/>
      <c r="AC12" s="1139"/>
      <c r="AD12" s="1139"/>
      <c r="AE12" s="1139"/>
      <c r="AF12" s="1139"/>
      <c r="AG12" s="1139"/>
      <c r="AH12" s="1140"/>
    </row>
    <row r="13" spans="1:40" ht="30" customHeight="1">
      <c r="C13" s="1326"/>
      <c r="D13" s="1214"/>
      <c r="E13" s="1215"/>
      <c r="F13" s="1215"/>
      <c r="G13" s="1215"/>
      <c r="H13" s="1215"/>
      <c r="I13" s="1215"/>
      <c r="J13" s="1215"/>
      <c r="K13" s="1215"/>
      <c r="L13" s="1215"/>
      <c r="M13" s="1215"/>
      <c r="N13" s="1215"/>
      <c r="O13" s="1215"/>
      <c r="P13" s="1216"/>
      <c r="Q13" s="1698" t="str">
        <f>IF(Q10-Q11&gt;0,"〇","")</f>
        <v/>
      </c>
      <c r="R13" s="1699"/>
      <c r="S13" s="1699"/>
      <c r="T13" s="1699"/>
      <c r="U13" s="1699"/>
      <c r="V13" s="1699"/>
      <c r="W13" s="1699"/>
      <c r="X13" s="1699"/>
      <c r="Y13" s="1700"/>
      <c r="Z13" s="1281"/>
      <c r="AA13" s="1282"/>
      <c r="AB13" s="1282"/>
      <c r="AC13" s="1282"/>
      <c r="AD13" s="1282"/>
      <c r="AE13" s="1282"/>
      <c r="AF13" s="1282"/>
      <c r="AG13" s="1282"/>
      <c r="AH13" s="1283"/>
    </row>
    <row r="14" spans="1:40" ht="17.100000000000001" customHeight="1">
      <c r="C14" s="361" t="s">
        <v>28</v>
      </c>
      <c r="D14" s="1263" t="s">
        <v>31</v>
      </c>
      <c r="E14" s="1191"/>
      <c r="F14" s="1191"/>
      <c r="G14" s="1191"/>
      <c r="H14" s="1191"/>
      <c r="I14" s="1192"/>
      <c r="J14" s="584"/>
      <c r="K14" s="584"/>
      <c r="L14" s="584"/>
      <c r="M14" s="584"/>
      <c r="N14" s="584"/>
      <c r="O14" s="584"/>
      <c r="P14" s="362"/>
      <c r="Q14" s="112"/>
      <c r="R14" s="1173" t="s">
        <v>89</v>
      </c>
      <c r="S14" s="1173"/>
      <c r="T14" s="1173"/>
      <c r="U14" s="1173"/>
      <c r="V14" s="1173"/>
      <c r="W14" s="1173"/>
      <c r="X14" s="1173"/>
      <c r="Y14" s="1173"/>
      <c r="Z14" s="1173"/>
      <c r="AA14" s="1173"/>
      <c r="AB14" s="1173"/>
      <c r="AC14" s="1173"/>
      <c r="AD14" s="1173"/>
      <c r="AE14" s="1173"/>
      <c r="AF14" s="1173"/>
      <c r="AG14" s="1173"/>
      <c r="AH14" s="1174"/>
    </row>
    <row r="15" spans="1:40" ht="17.100000000000001" customHeight="1">
      <c r="C15" s="363"/>
      <c r="D15" s="1240" t="s">
        <v>251</v>
      </c>
      <c r="E15" s="1194"/>
      <c r="F15" s="1194"/>
      <c r="G15" s="1194"/>
      <c r="H15" s="1194"/>
      <c r="I15" s="1194"/>
      <c r="J15" s="1194"/>
      <c r="K15" s="1194"/>
      <c r="L15" s="1194"/>
      <c r="M15" s="1194"/>
      <c r="N15" s="1194"/>
      <c r="O15" s="1194"/>
      <c r="P15" s="1195"/>
      <c r="Q15" s="112"/>
      <c r="R15" s="1200" t="s">
        <v>167</v>
      </c>
      <c r="S15" s="1200"/>
      <c r="T15" s="1200"/>
      <c r="U15" s="1200"/>
      <c r="V15" s="1200"/>
      <c r="W15" s="1200"/>
      <c r="X15" s="1200"/>
      <c r="Y15" s="1200"/>
      <c r="Z15" s="1200"/>
      <c r="AA15" s="1200"/>
      <c r="AB15" s="1200"/>
      <c r="AC15" s="1200"/>
      <c r="AD15" s="1200"/>
      <c r="AE15" s="1200"/>
      <c r="AF15" s="1200"/>
      <c r="AG15" s="1200"/>
      <c r="AH15" s="1201"/>
    </row>
    <row r="16" spans="1:40" ht="17.100000000000001" customHeight="1">
      <c r="C16" s="363"/>
      <c r="D16" s="1327"/>
      <c r="E16" s="1194"/>
      <c r="F16" s="1194"/>
      <c r="G16" s="1194"/>
      <c r="H16" s="1194"/>
      <c r="I16" s="1194"/>
      <c r="J16" s="1194"/>
      <c r="K16" s="1194"/>
      <c r="L16" s="1194"/>
      <c r="M16" s="1194"/>
      <c r="N16" s="1194"/>
      <c r="O16" s="1194"/>
      <c r="P16" s="1195"/>
      <c r="Q16" s="112"/>
      <c r="R16" s="1202" t="s">
        <v>168</v>
      </c>
      <c r="S16" s="1202"/>
      <c r="T16" s="1202"/>
      <c r="U16" s="1202"/>
      <c r="V16" s="1202"/>
      <c r="W16" s="1202"/>
      <c r="X16" s="1202"/>
      <c r="Y16" s="1202"/>
      <c r="Z16" s="1202"/>
      <c r="AA16" s="1202"/>
      <c r="AB16" s="1202"/>
      <c r="AC16" s="1202"/>
      <c r="AD16" s="1202"/>
      <c r="AE16" s="1202"/>
      <c r="AF16" s="1202"/>
      <c r="AG16" s="1202"/>
      <c r="AH16" s="1203"/>
    </row>
    <row r="17" spans="1:34" ht="17.100000000000001" customHeight="1">
      <c r="C17" s="363"/>
      <c r="D17" s="1328"/>
      <c r="E17" s="1198"/>
      <c r="F17" s="1198"/>
      <c r="G17" s="1198"/>
      <c r="H17" s="1198"/>
      <c r="I17" s="1198"/>
      <c r="J17" s="1198"/>
      <c r="K17" s="1198"/>
      <c r="L17" s="1198"/>
      <c r="M17" s="1198"/>
      <c r="N17" s="1198"/>
      <c r="O17" s="1198"/>
      <c r="P17" s="1199"/>
      <c r="Q17" s="112"/>
      <c r="R17" s="1204" t="s">
        <v>169</v>
      </c>
      <c r="S17" s="1204"/>
      <c r="T17" s="1204"/>
      <c r="U17" s="1204"/>
      <c r="V17" s="1204"/>
      <c r="W17" s="1204"/>
      <c r="X17" s="1204"/>
      <c r="Y17" s="1204"/>
      <c r="Z17" s="1204"/>
      <c r="AA17" s="1204"/>
      <c r="AB17" s="1204"/>
      <c r="AC17" s="1204"/>
      <c r="AD17" s="1204"/>
      <c r="AE17" s="1204"/>
      <c r="AF17" s="1204"/>
      <c r="AG17" s="1204"/>
      <c r="AH17" s="1205"/>
    </row>
    <row r="18" spans="1:34" ht="36.75" customHeight="1" thickBot="1">
      <c r="C18" s="364"/>
      <c r="D18" s="1158" t="s">
        <v>29</v>
      </c>
      <c r="E18" s="1159"/>
      <c r="F18" s="1159"/>
      <c r="G18" s="1159"/>
      <c r="H18" s="1159"/>
      <c r="I18" s="1159"/>
      <c r="J18" s="1159"/>
      <c r="K18" s="1159"/>
      <c r="L18" s="1159"/>
      <c r="M18" s="1159"/>
      <c r="N18" s="1159"/>
      <c r="O18" s="1159"/>
      <c r="P18" s="1160"/>
      <c r="Q18" s="1161"/>
      <c r="R18" s="1162"/>
      <c r="S18" s="1162"/>
      <c r="T18" s="1162"/>
      <c r="U18" s="1162"/>
      <c r="V18" s="1162"/>
      <c r="W18" s="1162"/>
      <c r="X18" s="1162"/>
      <c r="Y18" s="1162"/>
      <c r="Z18" s="1162"/>
      <c r="AA18" s="1162"/>
      <c r="AB18" s="1162"/>
      <c r="AC18" s="1162"/>
      <c r="AD18" s="1162"/>
      <c r="AE18" s="1162"/>
      <c r="AF18" s="1162"/>
      <c r="AG18" s="1162"/>
      <c r="AH18" s="1163"/>
    </row>
    <row r="19" spans="1:34" ht="45" customHeight="1">
      <c r="C19" s="365" t="s">
        <v>305</v>
      </c>
      <c r="D19" s="1297" t="s">
        <v>306</v>
      </c>
      <c r="E19" s="1298"/>
      <c r="F19" s="1298"/>
      <c r="G19" s="1298"/>
      <c r="H19" s="1298"/>
      <c r="I19" s="1298"/>
      <c r="J19" s="1298"/>
      <c r="K19" s="1298"/>
      <c r="L19" s="1298"/>
      <c r="M19" s="1298"/>
      <c r="N19" s="1298"/>
      <c r="O19" s="1298"/>
      <c r="P19" s="1298"/>
      <c r="Q19" s="1298"/>
      <c r="R19" s="1298"/>
      <c r="S19" s="1298"/>
      <c r="T19" s="1298"/>
      <c r="U19" s="1298"/>
      <c r="V19" s="1298"/>
      <c r="W19" s="1298"/>
      <c r="X19" s="1298"/>
      <c r="Y19" s="1298"/>
      <c r="Z19" s="1298"/>
      <c r="AA19" s="1298"/>
      <c r="AB19" s="1298"/>
      <c r="AC19" s="1298"/>
      <c r="AD19" s="1298"/>
      <c r="AE19" s="1298"/>
      <c r="AF19" s="1298"/>
      <c r="AG19" s="1298"/>
      <c r="AH19" s="1298"/>
    </row>
    <row r="20" spans="1:34" ht="9" customHeight="1">
      <c r="A20" s="100"/>
      <c r="B20" s="100"/>
      <c r="C20" s="100"/>
      <c r="D20" s="100"/>
      <c r="E20" s="100"/>
      <c r="F20" s="100"/>
      <c r="G20" s="100"/>
      <c r="H20" s="100"/>
      <c r="I20" s="100"/>
      <c r="J20" s="100"/>
      <c r="K20" s="100"/>
      <c r="L20" s="100"/>
      <c r="M20" s="100"/>
      <c r="N20" s="100"/>
      <c r="O20" s="100"/>
      <c r="P20" s="100"/>
      <c r="Q20" s="100"/>
      <c r="R20" s="326"/>
      <c r="S20" s="326"/>
      <c r="T20" s="326"/>
      <c r="U20" s="326"/>
      <c r="V20" s="326"/>
      <c r="W20" s="326"/>
      <c r="X20" s="326"/>
      <c r="Y20" s="326"/>
      <c r="Z20" s="600"/>
      <c r="AA20" s="600"/>
      <c r="AB20" s="600"/>
      <c r="AC20" s="600"/>
      <c r="AD20" s="600"/>
      <c r="AE20" s="600"/>
      <c r="AF20" s="600"/>
    </row>
    <row r="21" spans="1:34" ht="18" customHeight="1" thickBot="1">
      <c r="B21" s="96" t="s">
        <v>423</v>
      </c>
    </row>
    <row r="22" spans="1:34" ht="17.100000000000001" customHeight="1">
      <c r="C22" s="366" t="s">
        <v>14</v>
      </c>
      <c r="D22" s="1304" t="s">
        <v>27</v>
      </c>
      <c r="E22" s="1305"/>
      <c r="F22" s="1305"/>
      <c r="G22" s="1305"/>
      <c r="H22" s="1305"/>
      <c r="I22" s="1305"/>
      <c r="J22" s="1305"/>
      <c r="K22" s="1305"/>
      <c r="L22" s="1305"/>
      <c r="M22" s="1305"/>
      <c r="N22" s="1305"/>
      <c r="O22" s="1305"/>
      <c r="P22" s="1305"/>
      <c r="Q22" s="1306"/>
      <c r="R22" s="980"/>
      <c r="S22" s="980"/>
      <c r="T22" s="980"/>
      <c r="U22" s="980"/>
      <c r="V22" s="980"/>
      <c r="W22" s="980"/>
      <c r="X22" s="980"/>
      <c r="Y22" s="980"/>
      <c r="Z22" s="980"/>
      <c r="AA22" s="980"/>
      <c r="AB22" s="980"/>
      <c r="AC22" s="980"/>
      <c r="AD22" s="980"/>
      <c r="AE22" s="980"/>
      <c r="AF22" s="980"/>
      <c r="AG22" s="980"/>
      <c r="AH22" s="367" t="s">
        <v>18</v>
      </c>
    </row>
    <row r="23" spans="1:34" ht="17.100000000000001" customHeight="1">
      <c r="C23" s="368" t="s">
        <v>15</v>
      </c>
      <c r="D23" s="1307" t="s">
        <v>17</v>
      </c>
      <c r="E23" s="1308"/>
      <c r="F23" s="1308"/>
      <c r="G23" s="1308"/>
      <c r="H23" s="1308"/>
      <c r="I23" s="1308"/>
      <c r="J23" s="1308"/>
      <c r="K23" s="1308"/>
      <c r="L23" s="1308"/>
      <c r="M23" s="1308"/>
      <c r="N23" s="1308"/>
      <c r="O23" s="1308"/>
      <c r="P23" s="1308"/>
      <c r="Q23" s="1309" t="s">
        <v>441</v>
      </c>
      <c r="R23" s="1309"/>
      <c r="S23" s="1309"/>
      <c r="T23" s="1309"/>
      <c r="U23" s="1309"/>
      <c r="V23" s="1309"/>
      <c r="W23" s="1309"/>
      <c r="X23" s="1309"/>
      <c r="Y23" s="1309"/>
      <c r="Z23" s="1309"/>
      <c r="AA23" s="1309"/>
      <c r="AB23" s="1309"/>
      <c r="AC23" s="1309"/>
      <c r="AD23" s="1309"/>
      <c r="AE23" s="1309"/>
      <c r="AF23" s="1309"/>
      <c r="AG23" s="1309"/>
      <c r="AH23" s="1310"/>
    </row>
    <row r="24" spans="1:34" ht="17.100000000000001" customHeight="1">
      <c r="C24" s="1311" t="s">
        <v>16</v>
      </c>
      <c r="D24" s="1312" t="s">
        <v>424</v>
      </c>
      <c r="E24" s="1313"/>
      <c r="F24" s="1313"/>
      <c r="G24" s="1313"/>
      <c r="H24" s="1313"/>
      <c r="I24" s="1313"/>
      <c r="J24" s="1313"/>
      <c r="K24" s="1313"/>
      <c r="L24" s="1313"/>
      <c r="M24" s="1313"/>
      <c r="N24" s="1313"/>
      <c r="O24" s="1313"/>
      <c r="P24" s="1313"/>
      <c r="Q24" s="1314">
        <f>ROUNDDOWN(Q26-Q27-Q28,-3)</f>
        <v>0</v>
      </c>
      <c r="R24" s="1315"/>
      <c r="S24" s="1315"/>
      <c r="T24" s="1315"/>
      <c r="U24" s="1315"/>
      <c r="V24" s="1315"/>
      <c r="W24" s="1315"/>
      <c r="X24" s="1315"/>
      <c r="Y24" s="1315"/>
      <c r="Z24" s="1315"/>
      <c r="AA24" s="1315"/>
      <c r="AB24" s="1315"/>
      <c r="AC24" s="1315"/>
      <c r="AD24" s="1315"/>
      <c r="AE24" s="1315"/>
      <c r="AF24" s="1315"/>
      <c r="AG24" s="1315"/>
      <c r="AH24" s="369"/>
    </row>
    <row r="25" spans="1:34" ht="35.1" customHeight="1">
      <c r="C25" s="1311"/>
      <c r="D25" s="1318" t="s">
        <v>120</v>
      </c>
      <c r="E25" s="1319"/>
      <c r="F25" s="1319"/>
      <c r="G25" s="1319"/>
      <c r="H25" s="1319"/>
      <c r="I25" s="1319"/>
      <c r="J25" s="1319"/>
      <c r="K25" s="1319"/>
      <c r="L25" s="1319"/>
      <c r="M25" s="1319"/>
      <c r="N25" s="1319"/>
      <c r="O25" s="1319"/>
      <c r="P25" s="1319"/>
      <c r="Q25" s="1316"/>
      <c r="R25" s="1317"/>
      <c r="S25" s="1317"/>
      <c r="T25" s="1317"/>
      <c r="U25" s="1317"/>
      <c r="V25" s="1317"/>
      <c r="W25" s="1317"/>
      <c r="X25" s="1317"/>
      <c r="Y25" s="1317"/>
      <c r="Z25" s="1317"/>
      <c r="AA25" s="1317"/>
      <c r="AB25" s="1317"/>
      <c r="AC25" s="1317"/>
      <c r="AD25" s="1317"/>
      <c r="AE25" s="1317"/>
      <c r="AF25" s="1317"/>
      <c r="AG25" s="1317"/>
      <c r="AH25" s="370" t="s">
        <v>18</v>
      </c>
    </row>
    <row r="26" spans="1:34" ht="24.75" customHeight="1">
      <c r="C26" s="1311"/>
      <c r="E26" s="371" t="s">
        <v>247</v>
      </c>
      <c r="F26" s="1299" t="s">
        <v>308</v>
      </c>
      <c r="G26" s="1300"/>
      <c r="H26" s="1300"/>
      <c r="I26" s="1300"/>
      <c r="J26" s="1300"/>
      <c r="K26" s="1300"/>
      <c r="L26" s="1300"/>
      <c r="M26" s="1300"/>
      <c r="N26" s="1300"/>
      <c r="O26" s="1300"/>
      <c r="P26" s="1301"/>
      <c r="Q26" s="1180">
        <f>Q47+Q67+Q88</f>
        <v>0</v>
      </c>
      <c r="R26" s="1271"/>
      <c r="S26" s="1271"/>
      <c r="T26" s="1271"/>
      <c r="U26" s="1271"/>
      <c r="V26" s="1271"/>
      <c r="W26" s="1271"/>
      <c r="X26" s="1271"/>
      <c r="Y26" s="1271"/>
      <c r="Z26" s="1271"/>
      <c r="AA26" s="1271"/>
      <c r="AB26" s="1271"/>
      <c r="AC26" s="1271"/>
      <c r="AD26" s="1271"/>
      <c r="AE26" s="1271"/>
      <c r="AF26" s="1271"/>
      <c r="AG26" s="1271"/>
      <c r="AH26" s="372" t="s">
        <v>18</v>
      </c>
    </row>
    <row r="27" spans="1:34" ht="30.75" customHeight="1">
      <c r="C27" s="1311"/>
      <c r="D27" s="373"/>
      <c r="E27" s="374" t="s">
        <v>310</v>
      </c>
      <c r="F27" s="1218" t="s">
        <v>311</v>
      </c>
      <c r="G27" s="1153"/>
      <c r="H27" s="1153"/>
      <c r="I27" s="1153"/>
      <c r="J27" s="1153"/>
      <c r="K27" s="1153"/>
      <c r="L27" s="1153"/>
      <c r="M27" s="1153"/>
      <c r="N27" s="1153"/>
      <c r="O27" s="1153"/>
      <c r="P27" s="1154"/>
      <c r="Q27" s="1180">
        <f>Q48+Q68+Q89</f>
        <v>0</v>
      </c>
      <c r="R27" s="1181"/>
      <c r="S27" s="1181"/>
      <c r="T27" s="1181"/>
      <c r="U27" s="1181"/>
      <c r="V27" s="1181"/>
      <c r="W27" s="1181"/>
      <c r="X27" s="1181"/>
      <c r="Y27" s="1181"/>
      <c r="Z27" s="1181"/>
      <c r="AA27" s="1181"/>
      <c r="AB27" s="1181"/>
      <c r="AC27" s="1181"/>
      <c r="AD27" s="1181"/>
      <c r="AE27" s="1181"/>
      <c r="AF27" s="1181"/>
      <c r="AG27" s="1181"/>
      <c r="AH27" s="372" t="s">
        <v>242</v>
      </c>
    </row>
    <row r="28" spans="1:34" ht="41.25" customHeight="1">
      <c r="C28" s="1311"/>
      <c r="D28" s="375"/>
      <c r="E28" s="376" t="s">
        <v>312</v>
      </c>
      <c r="F28" s="1177" t="s">
        <v>309</v>
      </c>
      <c r="G28" s="1156"/>
      <c r="H28" s="1156"/>
      <c r="I28" s="1156"/>
      <c r="J28" s="1156"/>
      <c r="K28" s="1156"/>
      <c r="L28" s="1156"/>
      <c r="M28" s="1156"/>
      <c r="N28" s="1156"/>
      <c r="O28" s="1156"/>
      <c r="P28" s="1157"/>
      <c r="Q28" s="1272">
        <f>Q54+Q74+Q95</f>
        <v>0</v>
      </c>
      <c r="R28" s="1273"/>
      <c r="S28" s="1273"/>
      <c r="T28" s="1273"/>
      <c r="U28" s="1273"/>
      <c r="V28" s="1273"/>
      <c r="W28" s="1273"/>
      <c r="X28" s="1273"/>
      <c r="Y28" s="1273"/>
      <c r="Z28" s="1273"/>
      <c r="AA28" s="1273"/>
      <c r="AB28" s="1273"/>
      <c r="AC28" s="1273"/>
      <c r="AD28" s="1273"/>
      <c r="AE28" s="1273"/>
      <c r="AF28" s="1273"/>
      <c r="AG28" s="1273"/>
      <c r="AH28" s="377" t="s">
        <v>18</v>
      </c>
    </row>
    <row r="29" spans="1:34" ht="17.100000000000001" customHeight="1">
      <c r="C29" s="1311"/>
      <c r="D29" s="1274" t="s">
        <v>344</v>
      </c>
      <c r="E29" s="1275"/>
      <c r="F29" s="1275"/>
      <c r="G29" s="1275"/>
      <c r="H29" s="1275"/>
      <c r="I29" s="1275"/>
      <c r="J29" s="1275"/>
      <c r="K29" s="1275"/>
      <c r="L29" s="1275"/>
      <c r="M29" s="1275"/>
      <c r="N29" s="1275"/>
      <c r="O29" s="1275"/>
      <c r="P29" s="1275"/>
      <c r="Q29" s="1276"/>
      <c r="R29" s="1277"/>
      <c r="S29" s="1277"/>
      <c r="T29" s="1277"/>
      <c r="U29" s="1277"/>
      <c r="V29" s="1277"/>
      <c r="W29" s="1277"/>
      <c r="X29" s="1277"/>
      <c r="Y29" s="1277"/>
      <c r="Z29" s="1277"/>
      <c r="AA29" s="1277"/>
      <c r="AB29" s="1277"/>
      <c r="AC29" s="1277"/>
      <c r="AD29" s="1277"/>
      <c r="AE29" s="1277"/>
      <c r="AF29" s="1277"/>
      <c r="AG29" s="1277"/>
      <c r="AH29" s="378" t="s">
        <v>18</v>
      </c>
    </row>
    <row r="30" spans="1:34" ht="17.100000000000001" customHeight="1">
      <c r="C30" s="379" t="s">
        <v>240</v>
      </c>
      <c r="D30" s="380"/>
      <c r="E30" s="380"/>
      <c r="F30" s="380"/>
      <c r="G30" s="380"/>
      <c r="H30" s="380"/>
      <c r="I30" s="380"/>
      <c r="J30" s="380"/>
      <c r="K30" s="380"/>
      <c r="L30" s="380"/>
      <c r="M30" s="380"/>
      <c r="N30" s="380"/>
      <c r="O30" s="380"/>
      <c r="P30" s="380"/>
      <c r="Q30" s="381"/>
      <c r="R30" s="381"/>
      <c r="S30" s="381"/>
      <c r="T30" s="381"/>
      <c r="U30" s="381"/>
      <c r="V30" s="381"/>
      <c r="W30" s="381"/>
      <c r="X30" s="381"/>
      <c r="Y30" s="381"/>
      <c r="Z30" s="381"/>
      <c r="AA30" s="381"/>
      <c r="AB30" s="381"/>
      <c r="AC30" s="381"/>
      <c r="AD30" s="381"/>
      <c r="AE30" s="381"/>
      <c r="AF30" s="381"/>
      <c r="AG30" s="381"/>
      <c r="AH30" s="382"/>
    </row>
    <row r="31" spans="1:34" ht="28.5" customHeight="1">
      <c r="C31" s="581" t="s">
        <v>28</v>
      </c>
      <c r="D31" s="1278" t="s">
        <v>425</v>
      </c>
      <c r="E31" s="1279"/>
      <c r="F31" s="1279"/>
      <c r="G31" s="1279"/>
      <c r="H31" s="1279"/>
      <c r="I31" s="1279"/>
      <c r="J31" s="1279"/>
      <c r="K31" s="1279"/>
      <c r="L31" s="1279"/>
      <c r="M31" s="1279"/>
      <c r="N31" s="1279"/>
      <c r="O31" s="1279"/>
      <c r="P31" s="1279"/>
      <c r="Q31" s="1175" t="str">
        <f>IF(Q22-Q24&lt;=0,"―",Q22-Q24)</f>
        <v>―</v>
      </c>
      <c r="R31" s="1176"/>
      <c r="S31" s="1176"/>
      <c r="T31" s="1176"/>
      <c r="U31" s="1176"/>
      <c r="V31" s="1176"/>
      <c r="W31" s="1176"/>
      <c r="X31" s="1176"/>
      <c r="Y31" s="1176"/>
      <c r="Z31" s="1176"/>
      <c r="AA31" s="1176"/>
      <c r="AB31" s="1176"/>
      <c r="AC31" s="1176"/>
      <c r="AD31" s="1176"/>
      <c r="AE31" s="1176"/>
      <c r="AF31" s="1176"/>
      <c r="AG31" s="1176"/>
      <c r="AH31" s="383" t="s">
        <v>18</v>
      </c>
    </row>
    <row r="32" spans="1:34" ht="18.75" customHeight="1">
      <c r="C32" s="1269" t="s">
        <v>33</v>
      </c>
      <c r="D32" s="1280" t="s">
        <v>304</v>
      </c>
      <c r="E32" s="681"/>
      <c r="F32" s="681"/>
      <c r="G32" s="681"/>
      <c r="H32" s="681"/>
      <c r="I32" s="681"/>
      <c r="J32" s="681"/>
      <c r="K32" s="681"/>
      <c r="L32" s="681"/>
      <c r="M32" s="681"/>
      <c r="N32" s="681"/>
      <c r="O32" s="681"/>
      <c r="P32" s="1213"/>
      <c r="Q32" s="1136" t="s">
        <v>229</v>
      </c>
      <c r="R32" s="1137"/>
      <c r="S32" s="1137"/>
      <c r="T32" s="1137"/>
      <c r="U32" s="1137"/>
      <c r="V32" s="1137"/>
      <c r="W32" s="1137"/>
      <c r="X32" s="1137"/>
      <c r="Y32" s="1138"/>
      <c r="Z32" s="1136" t="s">
        <v>231</v>
      </c>
      <c r="AA32" s="1139"/>
      <c r="AB32" s="1139"/>
      <c r="AC32" s="1139"/>
      <c r="AD32" s="1139"/>
      <c r="AE32" s="1139"/>
      <c r="AF32" s="1139"/>
      <c r="AG32" s="1139"/>
      <c r="AH32" s="1140"/>
    </row>
    <row r="33" spans="2:34" ht="30" customHeight="1">
      <c r="C33" s="1270"/>
      <c r="D33" s="1215"/>
      <c r="E33" s="1215"/>
      <c r="F33" s="1215"/>
      <c r="G33" s="1215"/>
      <c r="H33" s="1215"/>
      <c r="I33" s="1215"/>
      <c r="J33" s="1215"/>
      <c r="K33" s="1215"/>
      <c r="L33" s="1215"/>
      <c r="M33" s="1215"/>
      <c r="N33" s="1215"/>
      <c r="O33" s="1215"/>
      <c r="P33" s="1216"/>
      <c r="Q33" s="1698" t="str">
        <f>IF(Q31&lt;&gt;"―","〇","")</f>
        <v/>
      </c>
      <c r="R33" s="1699"/>
      <c r="S33" s="1699"/>
      <c r="T33" s="1699"/>
      <c r="U33" s="1699"/>
      <c r="V33" s="1699"/>
      <c r="W33" s="1699"/>
      <c r="X33" s="1699"/>
      <c r="Y33" s="1700"/>
      <c r="Z33" s="1281"/>
      <c r="AA33" s="1282"/>
      <c r="AB33" s="1282"/>
      <c r="AC33" s="1282"/>
      <c r="AD33" s="1282"/>
      <c r="AE33" s="1282"/>
      <c r="AF33" s="1282"/>
      <c r="AG33" s="1282"/>
      <c r="AH33" s="1283"/>
    </row>
    <row r="34" spans="2:34" ht="17.100000000000001" customHeight="1">
      <c r="C34" s="384" t="s">
        <v>307</v>
      </c>
      <c r="D34" s="1190" t="s">
        <v>31</v>
      </c>
      <c r="E34" s="1191"/>
      <c r="F34" s="1191"/>
      <c r="G34" s="1191"/>
      <c r="H34" s="1191"/>
      <c r="I34" s="1192"/>
      <c r="J34" s="584"/>
      <c r="K34" s="584"/>
      <c r="L34" s="584"/>
      <c r="M34" s="584"/>
      <c r="N34" s="584"/>
      <c r="O34" s="584"/>
      <c r="P34" s="584"/>
      <c r="Q34" s="112"/>
      <c r="R34" s="1173" t="s">
        <v>89</v>
      </c>
      <c r="S34" s="1173"/>
      <c r="T34" s="1173"/>
      <c r="U34" s="1173"/>
      <c r="V34" s="1173"/>
      <c r="W34" s="1173"/>
      <c r="X34" s="1173"/>
      <c r="Y34" s="1173"/>
      <c r="Z34" s="1173"/>
      <c r="AA34" s="1173"/>
      <c r="AB34" s="1173"/>
      <c r="AC34" s="1173"/>
      <c r="AD34" s="1173"/>
      <c r="AE34" s="1173"/>
      <c r="AF34" s="1173"/>
      <c r="AG34" s="1173"/>
      <c r="AH34" s="1174"/>
    </row>
    <row r="35" spans="2:34" ht="17.100000000000001" customHeight="1">
      <c r="C35" s="385"/>
      <c r="D35" s="1193" t="s">
        <v>391</v>
      </c>
      <c r="E35" s="1194"/>
      <c r="F35" s="1194"/>
      <c r="G35" s="1194"/>
      <c r="H35" s="1194"/>
      <c r="I35" s="1194"/>
      <c r="J35" s="1194"/>
      <c r="K35" s="1194"/>
      <c r="L35" s="1194"/>
      <c r="M35" s="1194"/>
      <c r="N35" s="1194"/>
      <c r="O35" s="1194"/>
      <c r="P35" s="1195"/>
      <c r="Q35" s="112"/>
      <c r="R35" s="1200" t="s">
        <v>167</v>
      </c>
      <c r="S35" s="1200"/>
      <c r="T35" s="1200"/>
      <c r="U35" s="1200"/>
      <c r="V35" s="1200"/>
      <c r="W35" s="1200"/>
      <c r="X35" s="1200"/>
      <c r="Y35" s="1200"/>
      <c r="Z35" s="1200"/>
      <c r="AA35" s="1200"/>
      <c r="AB35" s="1200"/>
      <c r="AC35" s="1200"/>
      <c r="AD35" s="1200"/>
      <c r="AE35" s="1200"/>
      <c r="AF35" s="1200"/>
      <c r="AG35" s="1200"/>
      <c r="AH35" s="1201"/>
    </row>
    <row r="36" spans="2:34" ht="17.100000000000001" customHeight="1">
      <c r="C36" s="385"/>
      <c r="D36" s="1196"/>
      <c r="E36" s="1194"/>
      <c r="F36" s="1194"/>
      <c r="G36" s="1194"/>
      <c r="H36" s="1194"/>
      <c r="I36" s="1194"/>
      <c r="J36" s="1194"/>
      <c r="K36" s="1194"/>
      <c r="L36" s="1194"/>
      <c r="M36" s="1194"/>
      <c r="N36" s="1194"/>
      <c r="O36" s="1194"/>
      <c r="P36" s="1195"/>
      <c r="Q36" s="112"/>
      <c r="R36" s="1202" t="s">
        <v>168</v>
      </c>
      <c r="S36" s="1202"/>
      <c r="T36" s="1202"/>
      <c r="U36" s="1202"/>
      <c r="V36" s="1202"/>
      <c r="W36" s="1202"/>
      <c r="X36" s="1202"/>
      <c r="Y36" s="1202"/>
      <c r="Z36" s="1202"/>
      <c r="AA36" s="1202"/>
      <c r="AB36" s="1202"/>
      <c r="AC36" s="1202"/>
      <c r="AD36" s="1202"/>
      <c r="AE36" s="1202"/>
      <c r="AF36" s="1202"/>
      <c r="AG36" s="1202"/>
      <c r="AH36" s="1203"/>
    </row>
    <row r="37" spans="2:34" ht="17.100000000000001" customHeight="1">
      <c r="C37" s="385"/>
      <c r="D37" s="1197"/>
      <c r="E37" s="1198"/>
      <c r="F37" s="1198"/>
      <c r="G37" s="1198"/>
      <c r="H37" s="1198"/>
      <c r="I37" s="1198"/>
      <c r="J37" s="1198"/>
      <c r="K37" s="1198"/>
      <c r="L37" s="1198"/>
      <c r="M37" s="1198"/>
      <c r="N37" s="1198"/>
      <c r="O37" s="1198"/>
      <c r="P37" s="1199"/>
      <c r="Q37" s="112"/>
      <c r="R37" s="1204" t="s">
        <v>169</v>
      </c>
      <c r="S37" s="1204"/>
      <c r="T37" s="1204"/>
      <c r="U37" s="1204"/>
      <c r="V37" s="1204"/>
      <c r="W37" s="1204"/>
      <c r="X37" s="1204"/>
      <c r="Y37" s="1204"/>
      <c r="Z37" s="1204"/>
      <c r="AA37" s="1204"/>
      <c r="AB37" s="1204"/>
      <c r="AC37" s="1204"/>
      <c r="AD37" s="1204"/>
      <c r="AE37" s="1204"/>
      <c r="AF37" s="1204"/>
      <c r="AG37" s="1204"/>
      <c r="AH37" s="1205"/>
    </row>
    <row r="38" spans="2:34" ht="36.75" customHeight="1" thickBot="1">
      <c r="C38" s="386"/>
      <c r="D38" s="1217" t="s">
        <v>29</v>
      </c>
      <c r="E38" s="1159"/>
      <c r="F38" s="1159"/>
      <c r="G38" s="1159"/>
      <c r="H38" s="1159"/>
      <c r="I38" s="1159"/>
      <c r="J38" s="1159"/>
      <c r="K38" s="1159"/>
      <c r="L38" s="1159"/>
      <c r="M38" s="1159"/>
      <c r="N38" s="1159"/>
      <c r="O38" s="1159"/>
      <c r="P38" s="1160"/>
      <c r="Q38" s="1161"/>
      <c r="R38" s="1162"/>
      <c r="S38" s="1162"/>
      <c r="T38" s="1162"/>
      <c r="U38" s="1162"/>
      <c r="V38" s="1162"/>
      <c r="W38" s="1162"/>
      <c r="X38" s="1162"/>
      <c r="Y38" s="1162"/>
      <c r="Z38" s="1162"/>
      <c r="AA38" s="1162"/>
      <c r="AB38" s="1162"/>
      <c r="AC38" s="1162"/>
      <c r="AD38" s="1162"/>
      <c r="AE38" s="1162"/>
      <c r="AF38" s="1162"/>
      <c r="AG38" s="1162"/>
      <c r="AH38" s="1163"/>
    </row>
    <row r="39" spans="2:34" ht="24.75" customHeight="1">
      <c r="C39" s="558" t="s">
        <v>161</v>
      </c>
      <c r="D39" s="1171" t="s">
        <v>303</v>
      </c>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B39" s="1172"/>
      <c r="AC39" s="1172"/>
      <c r="AD39" s="1172"/>
      <c r="AE39" s="1172"/>
      <c r="AF39" s="1172"/>
      <c r="AG39" s="1172"/>
      <c r="AH39" s="1172"/>
    </row>
    <row r="40" spans="2:34" ht="9" customHeight="1"/>
    <row r="41" spans="2:34" ht="18" customHeight="1">
      <c r="B41" s="96" t="s">
        <v>341</v>
      </c>
    </row>
    <row r="42" spans="2:34" ht="18" customHeight="1" thickBot="1">
      <c r="C42" s="96" t="s">
        <v>541</v>
      </c>
    </row>
    <row r="43" spans="2:34" ht="30" customHeight="1">
      <c r="C43" s="387" t="s">
        <v>14</v>
      </c>
      <c r="D43" s="1164" t="s">
        <v>396</v>
      </c>
      <c r="E43" s="1165"/>
      <c r="F43" s="1165"/>
      <c r="G43" s="1165"/>
      <c r="H43" s="1165"/>
      <c r="I43" s="1165"/>
      <c r="J43" s="1165"/>
      <c r="K43" s="1165"/>
      <c r="L43" s="1165"/>
      <c r="M43" s="1165"/>
      <c r="N43" s="1165"/>
      <c r="O43" s="1165"/>
      <c r="P43" s="1165"/>
      <c r="Q43" s="1166"/>
      <c r="R43" s="1167"/>
      <c r="S43" s="1167"/>
      <c r="T43" s="1167"/>
      <c r="U43" s="1167"/>
      <c r="V43" s="1167"/>
      <c r="W43" s="1167"/>
      <c r="X43" s="1167"/>
      <c r="Y43" s="1167"/>
      <c r="Z43" s="1167"/>
      <c r="AA43" s="1167"/>
      <c r="AB43" s="1167"/>
      <c r="AC43" s="1167"/>
      <c r="AD43" s="1167"/>
      <c r="AE43" s="1167"/>
      <c r="AF43" s="1167"/>
      <c r="AG43" s="1167"/>
      <c r="AH43" s="388" t="s">
        <v>52</v>
      </c>
    </row>
    <row r="44" spans="2:34" ht="30" customHeight="1">
      <c r="C44" s="389" t="s">
        <v>15</v>
      </c>
      <c r="D44" s="1148" t="s">
        <v>397</v>
      </c>
      <c r="E44" s="1168"/>
      <c r="F44" s="1168"/>
      <c r="G44" s="1168"/>
      <c r="H44" s="1168"/>
      <c r="I44" s="1168"/>
      <c r="J44" s="1168"/>
      <c r="K44" s="1168"/>
      <c r="L44" s="1168"/>
      <c r="M44" s="1168"/>
      <c r="N44" s="1168"/>
      <c r="O44" s="1168"/>
      <c r="P44" s="1168"/>
      <c r="Q44" s="1169"/>
      <c r="R44" s="1170"/>
      <c r="S44" s="1170"/>
      <c r="T44" s="1170"/>
      <c r="U44" s="1170"/>
      <c r="V44" s="1170"/>
      <c r="W44" s="1170"/>
      <c r="X44" s="1170"/>
      <c r="Y44" s="1170"/>
      <c r="Z44" s="1170"/>
      <c r="AA44" s="1170"/>
      <c r="AB44" s="1170"/>
      <c r="AC44" s="1170"/>
      <c r="AD44" s="1170"/>
      <c r="AE44" s="1170"/>
      <c r="AF44" s="1170"/>
      <c r="AG44" s="1170"/>
      <c r="AH44" s="390" t="s">
        <v>52</v>
      </c>
    </row>
    <row r="45" spans="2:34" ht="30" customHeight="1">
      <c r="C45" s="389" t="s">
        <v>16</v>
      </c>
      <c r="D45" s="1148" t="s">
        <v>398</v>
      </c>
      <c r="E45" s="1168"/>
      <c r="F45" s="1168"/>
      <c r="G45" s="1168"/>
      <c r="H45" s="1168"/>
      <c r="I45" s="1168"/>
      <c r="J45" s="1168"/>
      <c r="K45" s="1168"/>
      <c r="L45" s="1168"/>
      <c r="M45" s="1168"/>
      <c r="N45" s="1168"/>
      <c r="O45" s="1168"/>
      <c r="P45" s="1168"/>
      <c r="Q45" s="1169"/>
      <c r="R45" s="1170"/>
      <c r="S45" s="1170"/>
      <c r="T45" s="1170"/>
      <c r="U45" s="1170"/>
      <c r="V45" s="1170"/>
      <c r="W45" s="1170"/>
      <c r="X45" s="1170"/>
      <c r="Y45" s="1170"/>
      <c r="Z45" s="1170"/>
      <c r="AA45" s="1170"/>
      <c r="AB45" s="1170"/>
      <c r="AC45" s="1170"/>
      <c r="AD45" s="1170"/>
      <c r="AE45" s="1170"/>
      <c r="AF45" s="1170"/>
      <c r="AG45" s="1170"/>
      <c r="AH45" s="390" t="s">
        <v>52</v>
      </c>
    </row>
    <row r="46" spans="2:34" ht="30" customHeight="1">
      <c r="C46" s="389" t="s">
        <v>28</v>
      </c>
      <c r="D46" s="941" t="s">
        <v>399</v>
      </c>
      <c r="E46" s="1288"/>
      <c r="F46" s="1288"/>
      <c r="G46" s="1288"/>
      <c r="H46" s="1288"/>
      <c r="I46" s="1288"/>
      <c r="J46" s="1288"/>
      <c r="K46" s="1288"/>
      <c r="L46" s="1288"/>
      <c r="M46" s="1288"/>
      <c r="N46" s="1288"/>
      <c r="O46" s="1288"/>
      <c r="P46" s="1288"/>
      <c r="Q46" s="1169"/>
      <c r="R46" s="1170"/>
      <c r="S46" s="1170"/>
      <c r="T46" s="1170"/>
      <c r="U46" s="1170"/>
      <c r="V46" s="1170"/>
      <c r="W46" s="1170"/>
      <c r="X46" s="1170"/>
      <c r="Y46" s="1170"/>
      <c r="Z46" s="1170"/>
      <c r="AA46" s="1170"/>
      <c r="AB46" s="1170"/>
      <c r="AC46" s="1170"/>
      <c r="AD46" s="1170"/>
      <c r="AE46" s="1170"/>
      <c r="AF46" s="1170"/>
      <c r="AG46" s="1170"/>
      <c r="AH46" s="390" t="s">
        <v>52</v>
      </c>
    </row>
    <row r="47" spans="2:34" ht="30" customHeight="1">
      <c r="C47" s="389" t="s">
        <v>33</v>
      </c>
      <c r="D47" s="1262" t="s">
        <v>400</v>
      </c>
      <c r="E47" s="1289"/>
      <c r="F47" s="1168"/>
      <c r="G47" s="1168"/>
      <c r="H47" s="1168"/>
      <c r="I47" s="1168"/>
      <c r="J47" s="1168"/>
      <c r="K47" s="1168"/>
      <c r="L47" s="1168"/>
      <c r="M47" s="1168"/>
      <c r="N47" s="1168"/>
      <c r="O47" s="1168"/>
      <c r="P47" s="1168"/>
      <c r="Q47" s="1169"/>
      <c r="R47" s="1170"/>
      <c r="S47" s="1170"/>
      <c r="T47" s="1170"/>
      <c r="U47" s="1170"/>
      <c r="V47" s="1170"/>
      <c r="W47" s="1170"/>
      <c r="X47" s="1170"/>
      <c r="Y47" s="1170"/>
      <c r="Z47" s="1170"/>
      <c r="AA47" s="1170"/>
      <c r="AB47" s="1170"/>
      <c r="AC47" s="1170"/>
      <c r="AD47" s="1170"/>
      <c r="AE47" s="1170"/>
      <c r="AF47" s="1170"/>
      <c r="AG47" s="1170"/>
      <c r="AH47" s="391" t="s">
        <v>18</v>
      </c>
    </row>
    <row r="48" spans="2:34" ht="30" customHeight="1">
      <c r="C48" s="389" t="s">
        <v>34</v>
      </c>
      <c r="D48" s="392"/>
      <c r="E48" s="393"/>
      <c r="F48" s="1142" t="s">
        <v>442</v>
      </c>
      <c r="G48" s="1291"/>
      <c r="H48" s="1291"/>
      <c r="I48" s="1291"/>
      <c r="J48" s="1291"/>
      <c r="K48" s="1291"/>
      <c r="L48" s="1291"/>
      <c r="M48" s="1291"/>
      <c r="N48" s="1291"/>
      <c r="O48" s="1291"/>
      <c r="P48" s="1292"/>
      <c r="Q48" s="1169"/>
      <c r="R48" s="1170"/>
      <c r="S48" s="1170"/>
      <c r="T48" s="1170"/>
      <c r="U48" s="1170"/>
      <c r="V48" s="1170"/>
      <c r="W48" s="1170"/>
      <c r="X48" s="1170"/>
      <c r="Y48" s="1170"/>
      <c r="Z48" s="1170"/>
      <c r="AA48" s="1170"/>
      <c r="AB48" s="1170"/>
      <c r="AC48" s="1170"/>
      <c r="AD48" s="1170"/>
      <c r="AE48" s="1170"/>
      <c r="AF48" s="1170"/>
      <c r="AG48" s="1170"/>
      <c r="AH48" s="391" t="s">
        <v>18</v>
      </c>
    </row>
    <row r="49" spans="3:34" ht="48" customHeight="1">
      <c r="C49" s="389" t="s">
        <v>35</v>
      </c>
      <c r="D49" s="1262" t="s">
        <v>426</v>
      </c>
      <c r="E49" s="1289"/>
      <c r="F49" s="1168"/>
      <c r="G49" s="1168"/>
      <c r="H49" s="1168"/>
      <c r="I49" s="1168"/>
      <c r="J49" s="1168"/>
      <c r="K49" s="1168"/>
      <c r="L49" s="1168"/>
      <c r="M49" s="1168"/>
      <c r="N49" s="1168"/>
      <c r="O49" s="1168"/>
      <c r="P49" s="1168"/>
      <c r="Q49" s="1206">
        <f>Q47-Q48</f>
        <v>0</v>
      </c>
      <c r="R49" s="1207"/>
      <c r="S49" s="1207"/>
      <c r="T49" s="1207"/>
      <c r="U49" s="1207"/>
      <c r="V49" s="1207"/>
      <c r="W49" s="1207"/>
      <c r="X49" s="1207"/>
      <c r="Y49" s="1207"/>
      <c r="Z49" s="1207"/>
      <c r="AA49" s="1207"/>
      <c r="AB49" s="1207"/>
      <c r="AC49" s="1207"/>
      <c r="AD49" s="1207"/>
      <c r="AE49" s="1207"/>
      <c r="AF49" s="1207"/>
      <c r="AG49" s="1207"/>
      <c r="AH49" s="391" t="s">
        <v>18</v>
      </c>
    </row>
    <row r="50" spans="3:34" ht="30" customHeight="1">
      <c r="C50" s="389" t="s">
        <v>36</v>
      </c>
      <c r="D50" s="1148" t="s">
        <v>427</v>
      </c>
      <c r="E50" s="1168"/>
      <c r="F50" s="1168"/>
      <c r="G50" s="1168"/>
      <c r="H50" s="1168"/>
      <c r="I50" s="1168"/>
      <c r="J50" s="1168"/>
      <c r="K50" s="1168"/>
      <c r="L50" s="1168"/>
      <c r="M50" s="1168"/>
      <c r="N50" s="1168"/>
      <c r="O50" s="1168"/>
      <c r="P50" s="1168"/>
      <c r="Q50" s="1184" t="e">
        <f>ROUNDDOWN(Q49/Q45,0)</f>
        <v>#DIV/0!</v>
      </c>
      <c r="R50" s="1290"/>
      <c r="S50" s="1290"/>
      <c r="T50" s="1290"/>
      <c r="U50" s="1290"/>
      <c r="V50" s="1290"/>
      <c r="W50" s="1290"/>
      <c r="X50" s="1290"/>
      <c r="Y50" s="1290"/>
      <c r="Z50" s="1290"/>
      <c r="AA50" s="1290"/>
      <c r="AB50" s="1290"/>
      <c r="AC50" s="1290"/>
      <c r="AD50" s="1290"/>
      <c r="AE50" s="1290"/>
      <c r="AF50" s="1290"/>
      <c r="AG50" s="1290"/>
      <c r="AH50" s="391" t="s">
        <v>18</v>
      </c>
    </row>
    <row r="51" spans="3:34" ht="50.45" customHeight="1">
      <c r="C51" s="1233" t="s">
        <v>37</v>
      </c>
      <c r="D51" s="1249" t="s">
        <v>428</v>
      </c>
      <c r="E51" s="1250"/>
      <c r="F51" s="1250"/>
      <c r="G51" s="1250"/>
      <c r="H51" s="1250"/>
      <c r="I51" s="1250"/>
      <c r="J51" s="1250"/>
      <c r="K51" s="1250"/>
      <c r="L51" s="1250"/>
      <c r="M51" s="1250"/>
      <c r="N51" s="1250"/>
      <c r="O51" s="1250"/>
      <c r="P51" s="1250"/>
      <c r="Q51" s="1251">
        <f>Q53-Q54</f>
        <v>0</v>
      </c>
      <c r="R51" s="1252"/>
      <c r="S51" s="1252"/>
      <c r="T51" s="1252"/>
      <c r="U51" s="1252"/>
      <c r="V51" s="1252"/>
      <c r="W51" s="1252"/>
      <c r="X51" s="1252"/>
      <c r="Y51" s="1252"/>
      <c r="Z51" s="1252"/>
      <c r="AA51" s="1252"/>
      <c r="AB51" s="1252"/>
      <c r="AC51" s="1252"/>
      <c r="AD51" s="1252"/>
      <c r="AE51" s="1252"/>
      <c r="AF51" s="1252"/>
      <c r="AG51" s="1252"/>
      <c r="AH51" s="1255" t="s">
        <v>18</v>
      </c>
    </row>
    <row r="52" spans="3:34" ht="18" customHeight="1">
      <c r="C52" s="1234"/>
      <c r="D52" s="1257" t="s">
        <v>429</v>
      </c>
      <c r="E52" s="1258"/>
      <c r="F52" s="1258"/>
      <c r="G52" s="1258"/>
      <c r="H52" s="1258"/>
      <c r="I52" s="1258"/>
      <c r="J52" s="1258"/>
      <c r="K52" s="1258"/>
      <c r="L52" s="1258"/>
      <c r="M52" s="1258"/>
      <c r="N52" s="1258"/>
      <c r="O52" s="1258"/>
      <c r="P52" s="1258"/>
      <c r="Q52" s="1253"/>
      <c r="R52" s="1254"/>
      <c r="S52" s="1254"/>
      <c r="T52" s="1254"/>
      <c r="U52" s="1254"/>
      <c r="V52" s="1254"/>
      <c r="W52" s="1254"/>
      <c r="X52" s="1254"/>
      <c r="Y52" s="1254"/>
      <c r="Z52" s="1254"/>
      <c r="AA52" s="1254"/>
      <c r="AB52" s="1254"/>
      <c r="AC52" s="1254"/>
      <c r="AD52" s="1254"/>
      <c r="AE52" s="1254"/>
      <c r="AF52" s="1254"/>
      <c r="AG52" s="1254"/>
      <c r="AH52" s="1256"/>
    </row>
    <row r="53" spans="3:34" ht="42.75" customHeight="1">
      <c r="C53" s="1234"/>
      <c r="D53" s="394" t="s">
        <v>40</v>
      </c>
      <c r="E53" s="1152" t="s">
        <v>430</v>
      </c>
      <c r="F53" s="1153"/>
      <c r="G53" s="1153"/>
      <c r="H53" s="1153"/>
      <c r="I53" s="1153"/>
      <c r="J53" s="1153"/>
      <c r="K53" s="1153"/>
      <c r="L53" s="1153"/>
      <c r="M53" s="1153"/>
      <c r="N53" s="1153"/>
      <c r="O53" s="1153"/>
      <c r="P53" s="1154"/>
      <c r="Q53" s="1284"/>
      <c r="R53" s="1285"/>
      <c r="S53" s="1285"/>
      <c r="T53" s="1285"/>
      <c r="U53" s="1285"/>
      <c r="V53" s="1285"/>
      <c r="W53" s="1285"/>
      <c r="X53" s="1285"/>
      <c r="Y53" s="1285"/>
      <c r="Z53" s="1285"/>
      <c r="AA53" s="1285"/>
      <c r="AB53" s="1285"/>
      <c r="AC53" s="1285"/>
      <c r="AD53" s="1285"/>
      <c r="AE53" s="1285"/>
      <c r="AF53" s="1285"/>
      <c r="AG53" s="1285"/>
      <c r="AH53" s="372" t="s">
        <v>18</v>
      </c>
    </row>
    <row r="54" spans="3:34" ht="54.95" customHeight="1">
      <c r="C54" s="1235"/>
      <c r="D54" s="395" t="s">
        <v>41</v>
      </c>
      <c r="E54" s="1155" t="s">
        <v>232</v>
      </c>
      <c r="F54" s="1156"/>
      <c r="G54" s="1156"/>
      <c r="H54" s="1156"/>
      <c r="I54" s="1156"/>
      <c r="J54" s="1156"/>
      <c r="K54" s="1156"/>
      <c r="L54" s="1156"/>
      <c r="M54" s="1156"/>
      <c r="N54" s="1156"/>
      <c r="O54" s="1156"/>
      <c r="P54" s="1157"/>
      <c r="Q54" s="1286"/>
      <c r="R54" s="1287"/>
      <c r="S54" s="1287"/>
      <c r="T54" s="1287"/>
      <c r="U54" s="1287"/>
      <c r="V54" s="1287"/>
      <c r="W54" s="1287"/>
      <c r="X54" s="1287"/>
      <c r="Y54" s="1287"/>
      <c r="Z54" s="1287"/>
      <c r="AA54" s="1287"/>
      <c r="AB54" s="1287"/>
      <c r="AC54" s="1287"/>
      <c r="AD54" s="1287"/>
      <c r="AE54" s="1287"/>
      <c r="AF54" s="1287"/>
      <c r="AG54" s="1287"/>
      <c r="AH54" s="377" t="s">
        <v>18</v>
      </c>
    </row>
    <row r="55" spans="3:34" ht="17.100000000000001" customHeight="1">
      <c r="C55" s="1264" t="s">
        <v>234</v>
      </c>
      <c r="D55" s="1238" t="s">
        <v>31</v>
      </c>
      <c r="E55" s="1265"/>
      <c r="F55" s="1265"/>
      <c r="G55" s="1265"/>
      <c r="H55" s="1265"/>
      <c r="I55" s="1265"/>
      <c r="J55" s="1265"/>
      <c r="K55" s="396"/>
      <c r="L55" s="599"/>
      <c r="M55" s="599"/>
      <c r="N55" s="599"/>
      <c r="O55" s="599"/>
      <c r="P55" s="599"/>
      <c r="Q55" s="112"/>
      <c r="R55" s="1173" t="s">
        <v>89</v>
      </c>
      <c r="S55" s="1173"/>
      <c r="T55" s="1173"/>
      <c r="U55" s="1173"/>
      <c r="V55" s="1173"/>
      <c r="W55" s="1173"/>
      <c r="X55" s="1173"/>
      <c r="Y55" s="1173"/>
      <c r="Z55" s="1173"/>
      <c r="AA55" s="1173"/>
      <c r="AB55" s="1173"/>
      <c r="AC55" s="1173"/>
      <c r="AD55" s="1173"/>
      <c r="AE55" s="1173"/>
      <c r="AF55" s="1173"/>
      <c r="AG55" s="1173"/>
      <c r="AH55" s="1174"/>
    </row>
    <row r="56" spans="3:34" ht="17.100000000000001" customHeight="1">
      <c r="C56" s="1264"/>
      <c r="D56" s="1240" t="s">
        <v>32</v>
      </c>
      <c r="E56" s="1241"/>
      <c r="F56" s="1241"/>
      <c r="G56" s="1241"/>
      <c r="H56" s="1241"/>
      <c r="I56" s="1241"/>
      <c r="J56" s="1241"/>
      <c r="K56" s="1241"/>
      <c r="L56" s="1241"/>
      <c r="M56" s="1241"/>
      <c r="N56" s="1241"/>
      <c r="O56" s="1241"/>
      <c r="P56" s="1241"/>
      <c r="Q56" s="112"/>
      <c r="R56" s="1200" t="s">
        <v>167</v>
      </c>
      <c r="S56" s="1200"/>
      <c r="T56" s="1200"/>
      <c r="U56" s="1200"/>
      <c r="V56" s="1200"/>
      <c r="W56" s="1200"/>
      <c r="X56" s="1200"/>
      <c r="Y56" s="1200"/>
      <c r="Z56" s="1200"/>
      <c r="AA56" s="1200"/>
      <c r="AB56" s="1200"/>
      <c r="AC56" s="1200"/>
      <c r="AD56" s="1200"/>
      <c r="AE56" s="1200"/>
      <c r="AF56" s="1200"/>
      <c r="AG56" s="1200"/>
      <c r="AH56" s="1201"/>
    </row>
    <row r="57" spans="3:34" ht="17.100000000000001" customHeight="1">
      <c r="C57" s="1264"/>
      <c r="D57" s="1240"/>
      <c r="E57" s="1241"/>
      <c r="F57" s="1241"/>
      <c r="G57" s="1241"/>
      <c r="H57" s="1241"/>
      <c r="I57" s="1241"/>
      <c r="J57" s="1241"/>
      <c r="K57" s="1241"/>
      <c r="L57" s="1241"/>
      <c r="M57" s="1241"/>
      <c r="N57" s="1241"/>
      <c r="O57" s="1241"/>
      <c r="P57" s="1241"/>
      <c r="Q57" s="112"/>
      <c r="R57" s="1202" t="s">
        <v>168</v>
      </c>
      <c r="S57" s="1202"/>
      <c r="T57" s="1202"/>
      <c r="U57" s="1202"/>
      <c r="V57" s="1202"/>
      <c r="W57" s="1202"/>
      <c r="X57" s="1202"/>
      <c r="Y57" s="1202"/>
      <c r="Z57" s="1202"/>
      <c r="AA57" s="1202"/>
      <c r="AB57" s="1202"/>
      <c r="AC57" s="1202"/>
      <c r="AD57" s="1202"/>
      <c r="AE57" s="1202"/>
      <c r="AF57" s="1202"/>
      <c r="AG57" s="1202"/>
      <c r="AH57" s="1203"/>
    </row>
    <row r="58" spans="3:34" ht="17.100000000000001" customHeight="1">
      <c r="C58" s="1264"/>
      <c r="D58" s="1243"/>
      <c r="E58" s="1244"/>
      <c r="F58" s="1244"/>
      <c r="G58" s="1244"/>
      <c r="H58" s="1244"/>
      <c r="I58" s="1244"/>
      <c r="J58" s="1244"/>
      <c r="K58" s="1244"/>
      <c r="L58" s="1244"/>
      <c r="M58" s="1244"/>
      <c r="N58" s="1244"/>
      <c r="O58" s="1244"/>
      <c r="P58" s="1244"/>
      <c r="Q58" s="112"/>
      <c r="R58" s="1204" t="s">
        <v>169</v>
      </c>
      <c r="S58" s="1204"/>
      <c r="T58" s="1204"/>
      <c r="U58" s="1204"/>
      <c r="V58" s="1204"/>
      <c r="W58" s="1204"/>
      <c r="X58" s="1204"/>
      <c r="Y58" s="1204"/>
      <c r="Z58" s="1204"/>
      <c r="AA58" s="1204"/>
      <c r="AB58" s="1204"/>
      <c r="AC58" s="1204"/>
      <c r="AD58" s="1204"/>
      <c r="AE58" s="1204"/>
      <c r="AF58" s="1204"/>
      <c r="AG58" s="1204"/>
      <c r="AH58" s="1205"/>
    </row>
    <row r="59" spans="3:34" ht="33.75" customHeight="1">
      <c r="C59" s="1264"/>
      <c r="D59" s="1148" t="s">
        <v>233</v>
      </c>
      <c r="E59" s="1168"/>
      <c r="F59" s="1168"/>
      <c r="G59" s="1168"/>
      <c r="H59" s="1168"/>
      <c r="I59" s="1168"/>
      <c r="J59" s="1168"/>
      <c r="K59" s="1168"/>
      <c r="L59" s="1168"/>
      <c r="M59" s="1168"/>
      <c r="N59" s="1168"/>
      <c r="O59" s="1168"/>
      <c r="P59" s="1168"/>
      <c r="Q59" s="1266"/>
      <c r="R59" s="1267"/>
      <c r="S59" s="1267"/>
      <c r="T59" s="1267"/>
      <c r="U59" s="1267"/>
      <c r="V59" s="1267"/>
      <c r="W59" s="1267"/>
      <c r="X59" s="1267"/>
      <c r="Y59" s="1267"/>
      <c r="Z59" s="1267"/>
      <c r="AA59" s="1267"/>
      <c r="AB59" s="1267"/>
      <c r="AC59" s="1267"/>
      <c r="AD59" s="1267"/>
      <c r="AE59" s="1267"/>
      <c r="AF59" s="1267"/>
      <c r="AG59" s="1267"/>
      <c r="AH59" s="1268"/>
    </row>
    <row r="60" spans="3:34" ht="28.5" customHeight="1" thickBot="1">
      <c r="C60" s="397" t="s">
        <v>235</v>
      </c>
      <c r="D60" s="1208" t="s">
        <v>431</v>
      </c>
      <c r="E60" s="1209"/>
      <c r="F60" s="1209"/>
      <c r="G60" s="1209"/>
      <c r="H60" s="1209"/>
      <c r="I60" s="1209"/>
      <c r="J60" s="1209"/>
      <c r="K60" s="1209"/>
      <c r="L60" s="1209"/>
      <c r="M60" s="1209"/>
      <c r="N60" s="1209"/>
      <c r="O60" s="1209"/>
      <c r="P60" s="1209"/>
      <c r="Q60" s="1210" t="e">
        <f>ROUNDDOWN(Q51/Q45,0)</f>
        <v>#DIV/0!</v>
      </c>
      <c r="R60" s="1211"/>
      <c r="S60" s="1211"/>
      <c r="T60" s="1211"/>
      <c r="U60" s="1211"/>
      <c r="V60" s="1211"/>
      <c r="W60" s="1211"/>
      <c r="X60" s="1211"/>
      <c r="Y60" s="1211"/>
      <c r="Z60" s="1211"/>
      <c r="AA60" s="1211"/>
      <c r="AB60" s="1211"/>
      <c r="AC60" s="1211"/>
      <c r="AD60" s="1211"/>
      <c r="AE60" s="1211"/>
      <c r="AF60" s="1211"/>
      <c r="AG60" s="1211"/>
      <c r="AH60" s="398" t="s">
        <v>18</v>
      </c>
    </row>
    <row r="61" spans="3:34" ht="9" customHeight="1"/>
    <row r="62" spans="3:34" ht="18" customHeight="1" thickBot="1">
      <c r="C62" s="96" t="s">
        <v>342</v>
      </c>
    </row>
    <row r="63" spans="3:34" ht="30" customHeight="1">
      <c r="C63" s="387" t="s">
        <v>14</v>
      </c>
      <c r="D63" s="1227" t="s">
        <v>396</v>
      </c>
      <c r="E63" s="1228"/>
      <c r="F63" s="1228"/>
      <c r="G63" s="1228"/>
      <c r="H63" s="1228"/>
      <c r="I63" s="1228"/>
      <c r="J63" s="1228"/>
      <c r="K63" s="1228"/>
      <c r="L63" s="1228"/>
      <c r="M63" s="1228"/>
      <c r="N63" s="1228"/>
      <c r="O63" s="1228"/>
      <c r="P63" s="1164"/>
      <c r="Q63" s="1166"/>
      <c r="R63" s="1229"/>
      <c r="S63" s="1229"/>
      <c r="T63" s="1229"/>
      <c r="U63" s="1229"/>
      <c r="V63" s="1229"/>
      <c r="W63" s="1229"/>
      <c r="X63" s="1229"/>
      <c r="Y63" s="1229"/>
      <c r="Z63" s="1229"/>
      <c r="AA63" s="1229"/>
      <c r="AB63" s="1229"/>
      <c r="AC63" s="1229"/>
      <c r="AD63" s="1229"/>
      <c r="AE63" s="1229"/>
      <c r="AF63" s="1229"/>
      <c r="AG63" s="1229"/>
      <c r="AH63" s="388" t="s">
        <v>52</v>
      </c>
    </row>
    <row r="64" spans="3:34" ht="30" customHeight="1">
      <c r="C64" s="389" t="s">
        <v>15</v>
      </c>
      <c r="D64" s="1146" t="s">
        <v>397</v>
      </c>
      <c r="E64" s="1147"/>
      <c r="F64" s="1147"/>
      <c r="G64" s="1147"/>
      <c r="H64" s="1147"/>
      <c r="I64" s="1147"/>
      <c r="J64" s="1147"/>
      <c r="K64" s="1147"/>
      <c r="L64" s="1147"/>
      <c r="M64" s="1147"/>
      <c r="N64" s="1147"/>
      <c r="O64" s="1147"/>
      <c r="P64" s="1148"/>
      <c r="Q64" s="1169"/>
      <c r="R64" s="1188"/>
      <c r="S64" s="1188"/>
      <c r="T64" s="1188"/>
      <c r="U64" s="1188"/>
      <c r="V64" s="1188"/>
      <c r="W64" s="1188"/>
      <c r="X64" s="1188"/>
      <c r="Y64" s="1188"/>
      <c r="Z64" s="1188"/>
      <c r="AA64" s="1188"/>
      <c r="AB64" s="1188"/>
      <c r="AC64" s="1188"/>
      <c r="AD64" s="1188"/>
      <c r="AE64" s="1188"/>
      <c r="AF64" s="1188"/>
      <c r="AG64" s="1188"/>
      <c r="AH64" s="390" t="s">
        <v>52</v>
      </c>
    </row>
    <row r="65" spans="3:34" ht="30" customHeight="1">
      <c r="C65" s="389" t="s">
        <v>16</v>
      </c>
      <c r="D65" s="1146" t="s">
        <v>398</v>
      </c>
      <c r="E65" s="1147"/>
      <c r="F65" s="1147"/>
      <c r="G65" s="1147"/>
      <c r="H65" s="1147"/>
      <c r="I65" s="1147"/>
      <c r="J65" s="1147"/>
      <c r="K65" s="1147"/>
      <c r="L65" s="1147"/>
      <c r="M65" s="1147"/>
      <c r="N65" s="1147"/>
      <c r="O65" s="1147"/>
      <c r="P65" s="1148"/>
      <c r="Q65" s="1169"/>
      <c r="R65" s="1188"/>
      <c r="S65" s="1188"/>
      <c r="T65" s="1188"/>
      <c r="U65" s="1188"/>
      <c r="V65" s="1188"/>
      <c r="W65" s="1188"/>
      <c r="X65" s="1188"/>
      <c r="Y65" s="1188"/>
      <c r="Z65" s="1188"/>
      <c r="AA65" s="1188"/>
      <c r="AB65" s="1188"/>
      <c r="AC65" s="1188"/>
      <c r="AD65" s="1188"/>
      <c r="AE65" s="1188"/>
      <c r="AF65" s="1188"/>
      <c r="AG65" s="1188"/>
      <c r="AH65" s="390" t="s">
        <v>52</v>
      </c>
    </row>
    <row r="66" spans="3:34" ht="30" customHeight="1">
      <c r="C66" s="389" t="s">
        <v>28</v>
      </c>
      <c r="D66" s="1189" t="s">
        <v>399</v>
      </c>
      <c r="E66" s="940"/>
      <c r="F66" s="940"/>
      <c r="G66" s="940"/>
      <c r="H66" s="940"/>
      <c r="I66" s="940"/>
      <c r="J66" s="940"/>
      <c r="K66" s="940"/>
      <c r="L66" s="940"/>
      <c r="M66" s="940"/>
      <c r="N66" s="940"/>
      <c r="O66" s="940"/>
      <c r="P66" s="941"/>
      <c r="Q66" s="1169"/>
      <c r="R66" s="1188"/>
      <c r="S66" s="1188"/>
      <c r="T66" s="1188"/>
      <c r="U66" s="1188"/>
      <c r="V66" s="1188"/>
      <c r="W66" s="1188"/>
      <c r="X66" s="1188"/>
      <c r="Y66" s="1188"/>
      <c r="Z66" s="1188"/>
      <c r="AA66" s="1188"/>
      <c r="AB66" s="1188"/>
      <c r="AC66" s="1188"/>
      <c r="AD66" s="1188"/>
      <c r="AE66" s="1188"/>
      <c r="AF66" s="1188"/>
      <c r="AG66" s="1188"/>
      <c r="AH66" s="390" t="s">
        <v>52</v>
      </c>
    </row>
    <row r="67" spans="3:34" ht="30" customHeight="1">
      <c r="C67" s="389" t="s">
        <v>33</v>
      </c>
      <c r="D67" s="1186" t="s">
        <v>400</v>
      </c>
      <c r="E67" s="1187"/>
      <c r="F67" s="1187"/>
      <c r="G67" s="1187"/>
      <c r="H67" s="1187"/>
      <c r="I67" s="1187"/>
      <c r="J67" s="1187"/>
      <c r="K67" s="1187"/>
      <c r="L67" s="1187"/>
      <c r="M67" s="1187"/>
      <c r="N67" s="1187"/>
      <c r="O67" s="1187"/>
      <c r="P67" s="1262"/>
      <c r="Q67" s="1144"/>
      <c r="R67" s="1145"/>
      <c r="S67" s="1145"/>
      <c r="T67" s="1145"/>
      <c r="U67" s="1145"/>
      <c r="V67" s="1145"/>
      <c r="W67" s="1145"/>
      <c r="X67" s="1145"/>
      <c r="Y67" s="1145"/>
      <c r="Z67" s="1145"/>
      <c r="AA67" s="1145"/>
      <c r="AB67" s="1145"/>
      <c r="AC67" s="1145"/>
      <c r="AD67" s="1145"/>
      <c r="AE67" s="1145"/>
      <c r="AF67" s="1145"/>
      <c r="AG67" s="1145"/>
      <c r="AH67" s="391" t="s">
        <v>18</v>
      </c>
    </row>
    <row r="68" spans="3:34" ht="30" customHeight="1">
      <c r="C68" s="389" t="s">
        <v>34</v>
      </c>
      <c r="D68" s="392"/>
      <c r="E68" s="393"/>
      <c r="F68" s="1141" t="s">
        <v>442</v>
      </c>
      <c r="G68" s="1142"/>
      <c r="H68" s="1142"/>
      <c r="I68" s="1142"/>
      <c r="J68" s="1142"/>
      <c r="K68" s="1142"/>
      <c r="L68" s="1142"/>
      <c r="M68" s="1142"/>
      <c r="N68" s="1142"/>
      <c r="O68" s="1142"/>
      <c r="P68" s="1143"/>
      <c r="Q68" s="1144"/>
      <c r="R68" s="1145"/>
      <c r="S68" s="1145"/>
      <c r="T68" s="1145"/>
      <c r="U68" s="1145"/>
      <c r="V68" s="1145"/>
      <c r="W68" s="1145"/>
      <c r="X68" s="1145"/>
      <c r="Y68" s="1145"/>
      <c r="Z68" s="1145"/>
      <c r="AA68" s="1145"/>
      <c r="AB68" s="1145"/>
      <c r="AC68" s="1145"/>
      <c r="AD68" s="1145"/>
      <c r="AE68" s="1145"/>
      <c r="AF68" s="1145"/>
      <c r="AG68" s="1145"/>
      <c r="AH68" s="391" t="s">
        <v>18</v>
      </c>
    </row>
    <row r="69" spans="3:34" ht="48" customHeight="1">
      <c r="C69" s="389" t="s">
        <v>35</v>
      </c>
      <c r="D69" s="1146" t="s">
        <v>432</v>
      </c>
      <c r="E69" s="1147"/>
      <c r="F69" s="1147"/>
      <c r="G69" s="1147"/>
      <c r="H69" s="1147"/>
      <c r="I69" s="1147"/>
      <c r="J69" s="1147"/>
      <c r="K69" s="1147"/>
      <c r="L69" s="1147"/>
      <c r="M69" s="1147"/>
      <c r="N69" s="1147"/>
      <c r="O69" s="1147"/>
      <c r="P69" s="1148"/>
      <c r="Q69" s="1206">
        <f>Q67-Q68</f>
        <v>0</v>
      </c>
      <c r="R69" s="1701"/>
      <c r="S69" s="1701"/>
      <c r="T69" s="1701"/>
      <c r="U69" s="1701"/>
      <c r="V69" s="1701"/>
      <c r="W69" s="1701"/>
      <c r="X69" s="1701"/>
      <c r="Y69" s="1701"/>
      <c r="Z69" s="1701"/>
      <c r="AA69" s="1701"/>
      <c r="AB69" s="1701"/>
      <c r="AC69" s="1701"/>
      <c r="AD69" s="1701"/>
      <c r="AE69" s="1701"/>
      <c r="AF69" s="1701"/>
      <c r="AG69" s="1701"/>
      <c r="AH69" s="391" t="s">
        <v>18</v>
      </c>
    </row>
    <row r="70" spans="3:34" ht="30" customHeight="1">
      <c r="C70" s="389" t="s">
        <v>36</v>
      </c>
      <c r="D70" s="1146" t="s">
        <v>427</v>
      </c>
      <c r="E70" s="1147"/>
      <c r="F70" s="1147"/>
      <c r="G70" s="1147"/>
      <c r="H70" s="1147"/>
      <c r="I70" s="1147"/>
      <c r="J70" s="1147"/>
      <c r="K70" s="1147"/>
      <c r="L70" s="1147"/>
      <c r="M70" s="1147"/>
      <c r="N70" s="1147"/>
      <c r="O70" s="1147"/>
      <c r="P70" s="1148"/>
      <c r="Q70" s="1184" t="e">
        <f>ROUNDDOWN(Q69/Q65,0)</f>
        <v>#DIV/0!</v>
      </c>
      <c r="R70" s="1185"/>
      <c r="S70" s="1185"/>
      <c r="T70" s="1185"/>
      <c r="U70" s="1185"/>
      <c r="V70" s="1185"/>
      <c r="W70" s="1185"/>
      <c r="X70" s="1185"/>
      <c r="Y70" s="1185"/>
      <c r="Z70" s="1185"/>
      <c r="AA70" s="1185"/>
      <c r="AB70" s="1185"/>
      <c r="AC70" s="1185"/>
      <c r="AD70" s="1185"/>
      <c r="AE70" s="1185"/>
      <c r="AF70" s="1185"/>
      <c r="AG70" s="1185"/>
      <c r="AH70" s="390" t="s">
        <v>18</v>
      </c>
    </row>
    <row r="71" spans="3:34" ht="54" customHeight="1">
      <c r="C71" s="1233" t="s">
        <v>37</v>
      </c>
      <c r="D71" s="1249" t="s">
        <v>428</v>
      </c>
      <c r="E71" s="1250"/>
      <c r="F71" s="1250"/>
      <c r="G71" s="1250"/>
      <c r="H71" s="1250"/>
      <c r="I71" s="1250"/>
      <c r="J71" s="1250"/>
      <c r="K71" s="1250"/>
      <c r="L71" s="1250"/>
      <c r="M71" s="1250"/>
      <c r="N71" s="1250"/>
      <c r="O71" s="1250"/>
      <c r="P71" s="1250"/>
      <c r="Q71" s="1251">
        <f>Q73-Q74</f>
        <v>0</v>
      </c>
      <c r="R71" s="1252"/>
      <c r="S71" s="1252"/>
      <c r="T71" s="1252"/>
      <c r="U71" s="1252"/>
      <c r="V71" s="1252"/>
      <c r="W71" s="1252"/>
      <c r="X71" s="1252"/>
      <c r="Y71" s="1252"/>
      <c r="Z71" s="1252"/>
      <c r="AA71" s="1252"/>
      <c r="AB71" s="1252"/>
      <c r="AC71" s="1252"/>
      <c r="AD71" s="1252"/>
      <c r="AE71" s="1252"/>
      <c r="AF71" s="1252"/>
      <c r="AG71" s="1252"/>
      <c r="AH71" s="1255" t="s">
        <v>18</v>
      </c>
    </row>
    <row r="72" spans="3:34" ht="18" customHeight="1">
      <c r="C72" s="1234"/>
      <c r="D72" s="1257" t="s">
        <v>429</v>
      </c>
      <c r="E72" s="1258"/>
      <c r="F72" s="1258"/>
      <c r="G72" s="1258"/>
      <c r="H72" s="1258"/>
      <c r="I72" s="1258"/>
      <c r="J72" s="1258"/>
      <c r="K72" s="1258"/>
      <c r="L72" s="1258"/>
      <c r="M72" s="1258"/>
      <c r="N72" s="1258"/>
      <c r="O72" s="1258"/>
      <c r="P72" s="1258"/>
      <c r="Q72" s="1253"/>
      <c r="R72" s="1254"/>
      <c r="S72" s="1254"/>
      <c r="T72" s="1254"/>
      <c r="U72" s="1254"/>
      <c r="V72" s="1254"/>
      <c r="W72" s="1254"/>
      <c r="X72" s="1254"/>
      <c r="Y72" s="1254"/>
      <c r="Z72" s="1254"/>
      <c r="AA72" s="1254"/>
      <c r="AB72" s="1254"/>
      <c r="AC72" s="1254"/>
      <c r="AD72" s="1254"/>
      <c r="AE72" s="1254"/>
      <c r="AF72" s="1254"/>
      <c r="AG72" s="1254"/>
      <c r="AH72" s="1256"/>
    </row>
    <row r="73" spans="3:34" ht="39.75" customHeight="1">
      <c r="C73" s="1234"/>
      <c r="D73" s="394" t="s">
        <v>40</v>
      </c>
      <c r="E73" s="1152" t="s">
        <v>430</v>
      </c>
      <c r="F73" s="1153"/>
      <c r="G73" s="1153"/>
      <c r="H73" s="1153"/>
      <c r="I73" s="1153"/>
      <c r="J73" s="1153"/>
      <c r="K73" s="1153"/>
      <c r="L73" s="1153"/>
      <c r="M73" s="1153"/>
      <c r="N73" s="1153"/>
      <c r="O73" s="1153"/>
      <c r="P73" s="1154"/>
      <c r="Q73" s="1182"/>
      <c r="R73" s="1183"/>
      <c r="S73" s="1183"/>
      <c r="T73" s="1183"/>
      <c r="U73" s="1183"/>
      <c r="V73" s="1183"/>
      <c r="W73" s="1183"/>
      <c r="X73" s="1183"/>
      <c r="Y73" s="1183"/>
      <c r="Z73" s="1183"/>
      <c r="AA73" s="1183"/>
      <c r="AB73" s="1183"/>
      <c r="AC73" s="1183"/>
      <c r="AD73" s="1183"/>
      <c r="AE73" s="1183"/>
      <c r="AF73" s="1183"/>
      <c r="AG73" s="1183"/>
      <c r="AH73" s="372" t="s">
        <v>18</v>
      </c>
    </row>
    <row r="74" spans="3:34" ht="54.95" customHeight="1">
      <c r="C74" s="1235"/>
      <c r="D74" s="395" t="s">
        <v>41</v>
      </c>
      <c r="E74" s="1155" t="s">
        <v>232</v>
      </c>
      <c r="F74" s="1156"/>
      <c r="G74" s="1156"/>
      <c r="H74" s="1156"/>
      <c r="I74" s="1156"/>
      <c r="J74" s="1156"/>
      <c r="K74" s="1156"/>
      <c r="L74" s="1156"/>
      <c r="M74" s="1156"/>
      <c r="N74" s="1156"/>
      <c r="O74" s="1156"/>
      <c r="P74" s="1157"/>
      <c r="Q74" s="1224"/>
      <c r="R74" s="1225"/>
      <c r="S74" s="1225"/>
      <c r="T74" s="1225"/>
      <c r="U74" s="1225"/>
      <c r="V74" s="1225"/>
      <c r="W74" s="1225"/>
      <c r="X74" s="1225"/>
      <c r="Y74" s="1225"/>
      <c r="Z74" s="1225"/>
      <c r="AA74" s="1225"/>
      <c r="AB74" s="1225"/>
      <c r="AC74" s="1225"/>
      <c r="AD74" s="1225"/>
      <c r="AE74" s="1225"/>
      <c r="AF74" s="1225"/>
      <c r="AG74" s="1225"/>
      <c r="AH74" s="377" t="s">
        <v>18</v>
      </c>
    </row>
    <row r="75" spans="3:34" ht="17.100000000000001" customHeight="1">
      <c r="C75" s="1233" t="s">
        <v>234</v>
      </c>
      <c r="D75" s="1236" t="s">
        <v>31</v>
      </c>
      <c r="E75" s="1237"/>
      <c r="F75" s="1237"/>
      <c r="G75" s="1237"/>
      <c r="H75" s="1237"/>
      <c r="I75" s="1237"/>
      <c r="J75" s="1238"/>
      <c r="K75" s="396"/>
      <c r="L75" s="599"/>
      <c r="M75" s="599"/>
      <c r="N75" s="599"/>
      <c r="O75" s="599"/>
      <c r="P75" s="599"/>
      <c r="Q75" s="112"/>
      <c r="R75" s="1239" t="s">
        <v>89</v>
      </c>
      <c r="S75" s="1173"/>
      <c r="T75" s="1173"/>
      <c r="U75" s="1173"/>
      <c r="V75" s="1173"/>
      <c r="W75" s="1173"/>
      <c r="X75" s="1173"/>
      <c r="Y75" s="1173"/>
      <c r="Z75" s="1173"/>
      <c r="AA75" s="1173"/>
      <c r="AB75" s="1173"/>
      <c r="AC75" s="1173"/>
      <c r="AD75" s="1173"/>
      <c r="AE75" s="1173"/>
      <c r="AF75" s="1173"/>
      <c r="AG75" s="1173"/>
      <c r="AH75" s="1174"/>
    </row>
    <row r="76" spans="3:34" ht="17.100000000000001" customHeight="1">
      <c r="C76" s="1234"/>
      <c r="D76" s="1240" t="s">
        <v>32</v>
      </c>
      <c r="E76" s="1241"/>
      <c r="F76" s="1241"/>
      <c r="G76" s="1241"/>
      <c r="H76" s="1241"/>
      <c r="I76" s="1241"/>
      <c r="J76" s="1241"/>
      <c r="K76" s="1241"/>
      <c r="L76" s="1241"/>
      <c r="M76" s="1241"/>
      <c r="N76" s="1241"/>
      <c r="O76" s="1241"/>
      <c r="P76" s="1242"/>
      <c r="Q76" s="112"/>
      <c r="R76" s="1246" t="s">
        <v>167</v>
      </c>
      <c r="S76" s="1200"/>
      <c r="T76" s="1200"/>
      <c r="U76" s="1200"/>
      <c r="V76" s="1200"/>
      <c r="W76" s="1200"/>
      <c r="X76" s="1200"/>
      <c r="Y76" s="1200"/>
      <c r="Z76" s="1200"/>
      <c r="AA76" s="1200"/>
      <c r="AB76" s="1200"/>
      <c r="AC76" s="1200"/>
      <c r="AD76" s="1200"/>
      <c r="AE76" s="1200"/>
      <c r="AF76" s="1200"/>
      <c r="AG76" s="1200"/>
      <c r="AH76" s="1201"/>
    </row>
    <row r="77" spans="3:34" ht="17.100000000000001" customHeight="1">
      <c r="C77" s="1234"/>
      <c r="D77" s="1240"/>
      <c r="E77" s="1241"/>
      <c r="F77" s="1241"/>
      <c r="G77" s="1241"/>
      <c r="H77" s="1241"/>
      <c r="I77" s="1241"/>
      <c r="J77" s="1241"/>
      <c r="K77" s="1241"/>
      <c r="L77" s="1241"/>
      <c r="M77" s="1241"/>
      <c r="N77" s="1241"/>
      <c r="O77" s="1241"/>
      <c r="P77" s="1242"/>
      <c r="Q77" s="112"/>
      <c r="R77" s="1247" t="s">
        <v>168</v>
      </c>
      <c r="S77" s="1202"/>
      <c r="T77" s="1202"/>
      <c r="U77" s="1202"/>
      <c r="V77" s="1202"/>
      <c r="W77" s="1202"/>
      <c r="X77" s="1202"/>
      <c r="Y77" s="1202"/>
      <c r="Z77" s="1202"/>
      <c r="AA77" s="1202"/>
      <c r="AB77" s="1202"/>
      <c r="AC77" s="1202"/>
      <c r="AD77" s="1202"/>
      <c r="AE77" s="1202"/>
      <c r="AF77" s="1202"/>
      <c r="AG77" s="1202"/>
      <c r="AH77" s="1203"/>
    </row>
    <row r="78" spans="3:34" ht="17.100000000000001" customHeight="1">
      <c r="C78" s="1234"/>
      <c r="D78" s="1243"/>
      <c r="E78" s="1244"/>
      <c r="F78" s="1244"/>
      <c r="G78" s="1244"/>
      <c r="H78" s="1244"/>
      <c r="I78" s="1244"/>
      <c r="J78" s="1244"/>
      <c r="K78" s="1244"/>
      <c r="L78" s="1244"/>
      <c r="M78" s="1244"/>
      <c r="N78" s="1244"/>
      <c r="O78" s="1244"/>
      <c r="P78" s="1245"/>
      <c r="Q78" s="112"/>
      <c r="R78" s="1248" t="s">
        <v>169</v>
      </c>
      <c r="S78" s="1204"/>
      <c r="T78" s="1204"/>
      <c r="U78" s="1204"/>
      <c r="V78" s="1204"/>
      <c r="W78" s="1204"/>
      <c r="X78" s="1204"/>
      <c r="Y78" s="1204"/>
      <c r="Z78" s="1204"/>
      <c r="AA78" s="1204"/>
      <c r="AB78" s="1204"/>
      <c r="AC78" s="1204"/>
      <c r="AD78" s="1204"/>
      <c r="AE78" s="1204"/>
      <c r="AF78" s="1204"/>
      <c r="AG78" s="1204"/>
      <c r="AH78" s="1205"/>
    </row>
    <row r="79" spans="3:34" ht="34.5" customHeight="1">
      <c r="C79" s="1235"/>
      <c r="D79" s="1146" t="s">
        <v>233</v>
      </c>
      <c r="E79" s="1147"/>
      <c r="F79" s="1147"/>
      <c r="G79" s="1147"/>
      <c r="H79" s="1147"/>
      <c r="I79" s="1147"/>
      <c r="J79" s="1147"/>
      <c r="K79" s="1147"/>
      <c r="L79" s="1147"/>
      <c r="M79" s="1147"/>
      <c r="N79" s="1147"/>
      <c r="O79" s="1147"/>
      <c r="P79" s="1148"/>
      <c r="Q79" s="1259"/>
      <c r="R79" s="1260"/>
      <c r="S79" s="1260"/>
      <c r="T79" s="1260"/>
      <c r="U79" s="1260"/>
      <c r="V79" s="1260"/>
      <c r="W79" s="1260"/>
      <c r="X79" s="1260"/>
      <c r="Y79" s="1260"/>
      <c r="Z79" s="1260"/>
      <c r="AA79" s="1260"/>
      <c r="AB79" s="1260"/>
      <c r="AC79" s="1260"/>
      <c r="AD79" s="1260"/>
      <c r="AE79" s="1260"/>
      <c r="AF79" s="1260"/>
      <c r="AG79" s="1260"/>
      <c r="AH79" s="1261"/>
    </row>
    <row r="80" spans="3:34" ht="28.5" customHeight="1" thickBot="1">
      <c r="C80" s="397" t="s">
        <v>235</v>
      </c>
      <c r="D80" s="1208" t="s">
        <v>431</v>
      </c>
      <c r="E80" s="1209"/>
      <c r="F80" s="1209"/>
      <c r="G80" s="1209"/>
      <c r="H80" s="1209"/>
      <c r="I80" s="1209"/>
      <c r="J80" s="1209"/>
      <c r="K80" s="1209"/>
      <c r="L80" s="1209"/>
      <c r="M80" s="1209"/>
      <c r="N80" s="1209"/>
      <c r="O80" s="1209"/>
      <c r="P80" s="1209"/>
      <c r="Q80" s="1210" t="e">
        <f>ROUNDDOWN(Q71/Q65,0)</f>
        <v>#DIV/0!</v>
      </c>
      <c r="R80" s="1223"/>
      <c r="S80" s="1223"/>
      <c r="T80" s="1223"/>
      <c r="U80" s="1223"/>
      <c r="V80" s="1223"/>
      <c r="W80" s="1223"/>
      <c r="X80" s="1223"/>
      <c r="Y80" s="1223"/>
      <c r="Z80" s="1223"/>
      <c r="AA80" s="1223"/>
      <c r="AB80" s="1223"/>
      <c r="AC80" s="1223"/>
      <c r="AD80" s="1223"/>
      <c r="AE80" s="1223"/>
      <c r="AF80" s="1223"/>
      <c r="AG80" s="1223"/>
      <c r="AH80" s="399" t="s">
        <v>18</v>
      </c>
    </row>
    <row r="81" spans="2:34" ht="9" customHeight="1"/>
    <row r="82" spans="2:34" ht="9" customHeight="1"/>
    <row r="83" spans="2:34" ht="18" customHeight="1" thickBot="1">
      <c r="B83" s="96" t="s">
        <v>420</v>
      </c>
    </row>
    <row r="84" spans="2:34" ht="30" customHeight="1">
      <c r="C84" s="387" t="s">
        <v>14</v>
      </c>
      <c r="D84" s="1227" t="s">
        <v>396</v>
      </c>
      <c r="E84" s="1228"/>
      <c r="F84" s="1228"/>
      <c r="G84" s="1228"/>
      <c r="H84" s="1228"/>
      <c r="I84" s="1228"/>
      <c r="J84" s="1228"/>
      <c r="K84" s="1228"/>
      <c r="L84" s="1228"/>
      <c r="M84" s="1228"/>
      <c r="N84" s="1228"/>
      <c r="O84" s="1228"/>
      <c r="P84" s="1164"/>
      <c r="Q84" s="1166"/>
      <c r="R84" s="1229"/>
      <c r="S84" s="1229"/>
      <c r="T84" s="1229"/>
      <c r="U84" s="1229"/>
      <c r="V84" s="1229"/>
      <c r="W84" s="1229"/>
      <c r="X84" s="1229"/>
      <c r="Y84" s="1229"/>
      <c r="Z84" s="1229"/>
      <c r="AA84" s="1229"/>
      <c r="AB84" s="1229"/>
      <c r="AC84" s="1229"/>
      <c r="AD84" s="1229"/>
      <c r="AE84" s="1229"/>
      <c r="AF84" s="1229"/>
      <c r="AG84" s="1229"/>
      <c r="AH84" s="388" t="s">
        <v>52</v>
      </c>
    </row>
    <row r="85" spans="2:34" ht="30" customHeight="1">
      <c r="C85" s="389" t="s">
        <v>15</v>
      </c>
      <c r="D85" s="1146" t="s">
        <v>397</v>
      </c>
      <c r="E85" s="1147"/>
      <c r="F85" s="1147"/>
      <c r="G85" s="1147"/>
      <c r="H85" s="1147"/>
      <c r="I85" s="1147"/>
      <c r="J85" s="1147"/>
      <c r="K85" s="1147"/>
      <c r="L85" s="1147"/>
      <c r="M85" s="1147"/>
      <c r="N85" s="1147"/>
      <c r="O85" s="1147"/>
      <c r="P85" s="1148"/>
      <c r="Q85" s="1169"/>
      <c r="R85" s="1188"/>
      <c r="S85" s="1188"/>
      <c r="T85" s="1188"/>
      <c r="U85" s="1188"/>
      <c r="V85" s="1188"/>
      <c r="W85" s="1188"/>
      <c r="X85" s="1188"/>
      <c r="Y85" s="1188"/>
      <c r="Z85" s="1188"/>
      <c r="AA85" s="1188"/>
      <c r="AB85" s="1188"/>
      <c r="AC85" s="1188"/>
      <c r="AD85" s="1188"/>
      <c r="AE85" s="1188"/>
      <c r="AF85" s="1188"/>
      <c r="AG85" s="1188"/>
      <c r="AH85" s="390" t="s">
        <v>52</v>
      </c>
    </row>
    <row r="86" spans="2:34" ht="30" customHeight="1">
      <c r="C86" s="389" t="s">
        <v>16</v>
      </c>
      <c r="D86" s="1146" t="s">
        <v>398</v>
      </c>
      <c r="E86" s="1147"/>
      <c r="F86" s="1147"/>
      <c r="G86" s="1147"/>
      <c r="H86" s="1147"/>
      <c r="I86" s="1147"/>
      <c r="J86" s="1147"/>
      <c r="K86" s="1147"/>
      <c r="L86" s="1147"/>
      <c r="M86" s="1147"/>
      <c r="N86" s="1147"/>
      <c r="O86" s="1147"/>
      <c r="P86" s="1148"/>
      <c r="Q86" s="1169"/>
      <c r="R86" s="1188"/>
      <c r="S86" s="1188"/>
      <c r="T86" s="1188"/>
      <c r="U86" s="1188"/>
      <c r="V86" s="1188"/>
      <c r="W86" s="1188"/>
      <c r="X86" s="1188"/>
      <c r="Y86" s="1188"/>
      <c r="Z86" s="1188"/>
      <c r="AA86" s="1188"/>
      <c r="AB86" s="1188"/>
      <c r="AC86" s="1188"/>
      <c r="AD86" s="1188"/>
      <c r="AE86" s="1188"/>
      <c r="AF86" s="1188"/>
      <c r="AG86" s="1188"/>
      <c r="AH86" s="390" t="s">
        <v>52</v>
      </c>
    </row>
    <row r="87" spans="2:34" ht="30" customHeight="1">
      <c r="C87" s="389" t="s">
        <v>28</v>
      </c>
      <c r="D87" s="1189" t="s">
        <v>399</v>
      </c>
      <c r="E87" s="940"/>
      <c r="F87" s="940"/>
      <c r="G87" s="940"/>
      <c r="H87" s="940"/>
      <c r="I87" s="940"/>
      <c r="J87" s="940"/>
      <c r="K87" s="940"/>
      <c r="L87" s="940"/>
      <c r="M87" s="940"/>
      <c r="N87" s="940"/>
      <c r="O87" s="940"/>
      <c r="P87" s="941"/>
      <c r="Q87" s="1169"/>
      <c r="R87" s="1188"/>
      <c r="S87" s="1188"/>
      <c r="T87" s="1188"/>
      <c r="U87" s="1188"/>
      <c r="V87" s="1188"/>
      <c r="W87" s="1188"/>
      <c r="X87" s="1188"/>
      <c r="Y87" s="1188"/>
      <c r="Z87" s="1188"/>
      <c r="AA87" s="1188"/>
      <c r="AB87" s="1188"/>
      <c r="AC87" s="1188"/>
      <c r="AD87" s="1188"/>
      <c r="AE87" s="1188"/>
      <c r="AF87" s="1188"/>
      <c r="AG87" s="1188"/>
      <c r="AH87" s="390" t="s">
        <v>52</v>
      </c>
    </row>
    <row r="88" spans="2:34" ht="30" customHeight="1">
      <c r="C88" s="389" t="s">
        <v>33</v>
      </c>
      <c r="D88" s="1186" t="s">
        <v>400</v>
      </c>
      <c r="E88" s="1187"/>
      <c r="F88" s="1147"/>
      <c r="G88" s="1147"/>
      <c r="H88" s="1147"/>
      <c r="I88" s="1147"/>
      <c r="J88" s="1147"/>
      <c r="K88" s="1147"/>
      <c r="L88" s="1147"/>
      <c r="M88" s="1147"/>
      <c r="N88" s="1147"/>
      <c r="O88" s="1147"/>
      <c r="P88" s="1148"/>
      <c r="Q88" s="1144"/>
      <c r="R88" s="1145"/>
      <c r="S88" s="1145"/>
      <c r="T88" s="1145"/>
      <c r="U88" s="1145"/>
      <c r="V88" s="1145"/>
      <c r="W88" s="1145"/>
      <c r="X88" s="1145"/>
      <c r="Y88" s="1145"/>
      <c r="Z88" s="1145"/>
      <c r="AA88" s="1145"/>
      <c r="AB88" s="1145"/>
      <c r="AC88" s="1145"/>
      <c r="AD88" s="1145"/>
      <c r="AE88" s="1145"/>
      <c r="AF88" s="1145"/>
      <c r="AG88" s="1145"/>
      <c r="AH88" s="390" t="s">
        <v>18</v>
      </c>
    </row>
    <row r="89" spans="2:34" ht="30" customHeight="1">
      <c r="C89" s="389" t="s">
        <v>34</v>
      </c>
      <c r="D89" s="392"/>
      <c r="E89" s="393"/>
      <c r="F89" s="1141" t="s">
        <v>442</v>
      </c>
      <c r="G89" s="1142"/>
      <c r="H89" s="1142"/>
      <c r="I89" s="1142"/>
      <c r="J89" s="1142"/>
      <c r="K89" s="1142"/>
      <c r="L89" s="1142"/>
      <c r="M89" s="1142"/>
      <c r="N89" s="1142"/>
      <c r="O89" s="1142"/>
      <c r="P89" s="1143"/>
      <c r="Q89" s="1144"/>
      <c r="R89" s="1145"/>
      <c r="S89" s="1145"/>
      <c r="T89" s="1145"/>
      <c r="U89" s="1145"/>
      <c r="V89" s="1145"/>
      <c r="W89" s="1145"/>
      <c r="X89" s="1145"/>
      <c r="Y89" s="1145"/>
      <c r="Z89" s="1145"/>
      <c r="AA89" s="1145"/>
      <c r="AB89" s="1145"/>
      <c r="AC89" s="1145"/>
      <c r="AD89" s="1145"/>
      <c r="AE89" s="1145"/>
      <c r="AF89" s="1145"/>
      <c r="AG89" s="1145"/>
      <c r="AH89" s="391" t="s">
        <v>18</v>
      </c>
    </row>
    <row r="90" spans="2:34" ht="48" customHeight="1">
      <c r="C90" s="389" t="s">
        <v>35</v>
      </c>
      <c r="D90" s="1146" t="s">
        <v>432</v>
      </c>
      <c r="E90" s="1147"/>
      <c r="F90" s="1147"/>
      <c r="G90" s="1147"/>
      <c r="H90" s="1147"/>
      <c r="I90" s="1147"/>
      <c r="J90" s="1147"/>
      <c r="K90" s="1147"/>
      <c r="L90" s="1147"/>
      <c r="M90" s="1147"/>
      <c r="N90" s="1147"/>
      <c r="O90" s="1147"/>
      <c r="P90" s="1148"/>
      <c r="Q90" s="1206">
        <f>Q88-Q89</f>
        <v>0</v>
      </c>
      <c r="R90" s="1701"/>
      <c r="S90" s="1701"/>
      <c r="T90" s="1701"/>
      <c r="U90" s="1701"/>
      <c r="V90" s="1701"/>
      <c r="W90" s="1701"/>
      <c r="X90" s="1701"/>
      <c r="Y90" s="1701"/>
      <c r="Z90" s="1701"/>
      <c r="AA90" s="1701"/>
      <c r="AB90" s="1701"/>
      <c r="AC90" s="1701"/>
      <c r="AD90" s="1701"/>
      <c r="AE90" s="1701"/>
      <c r="AF90" s="1701"/>
      <c r="AG90" s="1701"/>
      <c r="AH90" s="391" t="s">
        <v>18</v>
      </c>
    </row>
    <row r="91" spans="2:34" ht="30" customHeight="1">
      <c r="C91" s="389" t="s">
        <v>36</v>
      </c>
      <c r="D91" s="1146" t="s">
        <v>427</v>
      </c>
      <c r="E91" s="1147"/>
      <c r="F91" s="1147"/>
      <c r="G91" s="1147"/>
      <c r="H91" s="1147"/>
      <c r="I91" s="1147"/>
      <c r="J91" s="1147"/>
      <c r="K91" s="1147"/>
      <c r="L91" s="1147"/>
      <c r="M91" s="1147"/>
      <c r="N91" s="1147"/>
      <c r="O91" s="1147"/>
      <c r="P91" s="1148"/>
      <c r="Q91" s="1184" t="e">
        <f>ROUNDDOWN(Q90/Q86,0)</f>
        <v>#DIV/0!</v>
      </c>
      <c r="R91" s="1185"/>
      <c r="S91" s="1185"/>
      <c r="T91" s="1185"/>
      <c r="U91" s="1185"/>
      <c r="V91" s="1185"/>
      <c r="W91" s="1185"/>
      <c r="X91" s="1185"/>
      <c r="Y91" s="1185"/>
      <c r="Z91" s="1185"/>
      <c r="AA91" s="1185"/>
      <c r="AB91" s="1185"/>
      <c r="AC91" s="1185"/>
      <c r="AD91" s="1185"/>
      <c r="AE91" s="1185"/>
      <c r="AF91" s="1185"/>
      <c r="AG91" s="1185"/>
      <c r="AH91" s="390" t="s">
        <v>18</v>
      </c>
    </row>
    <row r="92" spans="2:34" ht="54.75" customHeight="1">
      <c r="C92" s="1233" t="s">
        <v>37</v>
      </c>
      <c r="D92" s="1249" t="s">
        <v>428</v>
      </c>
      <c r="E92" s="1250"/>
      <c r="F92" s="1250"/>
      <c r="G92" s="1250"/>
      <c r="H92" s="1250"/>
      <c r="I92" s="1250"/>
      <c r="J92" s="1250"/>
      <c r="K92" s="1250"/>
      <c r="L92" s="1250"/>
      <c r="M92" s="1250"/>
      <c r="N92" s="1250"/>
      <c r="O92" s="1250"/>
      <c r="P92" s="1250"/>
      <c r="Q92" s="1251">
        <f>Q94-Q95</f>
        <v>0</v>
      </c>
      <c r="R92" s="1252"/>
      <c r="S92" s="1252"/>
      <c r="T92" s="1252"/>
      <c r="U92" s="1252"/>
      <c r="V92" s="1252"/>
      <c r="W92" s="1252"/>
      <c r="X92" s="1252"/>
      <c r="Y92" s="1252"/>
      <c r="Z92" s="1252"/>
      <c r="AA92" s="1252"/>
      <c r="AB92" s="1252"/>
      <c r="AC92" s="1252"/>
      <c r="AD92" s="1252"/>
      <c r="AE92" s="1252"/>
      <c r="AF92" s="1252"/>
      <c r="AG92" s="1252"/>
      <c r="AH92" s="1255" t="s">
        <v>18</v>
      </c>
    </row>
    <row r="93" spans="2:34" ht="15.95" customHeight="1">
      <c r="C93" s="1234"/>
      <c r="D93" s="1257" t="s">
        <v>429</v>
      </c>
      <c r="E93" s="1258"/>
      <c r="F93" s="1258"/>
      <c r="G93" s="1258"/>
      <c r="H93" s="1258"/>
      <c r="I93" s="1258"/>
      <c r="J93" s="1258"/>
      <c r="K93" s="1258"/>
      <c r="L93" s="1258"/>
      <c r="M93" s="1258"/>
      <c r="N93" s="1258"/>
      <c r="O93" s="1258"/>
      <c r="P93" s="1258"/>
      <c r="Q93" s="1253"/>
      <c r="R93" s="1254"/>
      <c r="S93" s="1254"/>
      <c r="T93" s="1254"/>
      <c r="U93" s="1254"/>
      <c r="V93" s="1254"/>
      <c r="W93" s="1254"/>
      <c r="X93" s="1254"/>
      <c r="Y93" s="1254"/>
      <c r="Z93" s="1254"/>
      <c r="AA93" s="1254"/>
      <c r="AB93" s="1254"/>
      <c r="AC93" s="1254"/>
      <c r="AD93" s="1254"/>
      <c r="AE93" s="1254"/>
      <c r="AF93" s="1254"/>
      <c r="AG93" s="1254"/>
      <c r="AH93" s="1256"/>
    </row>
    <row r="94" spans="2:34" ht="42" customHeight="1">
      <c r="C94" s="1234"/>
      <c r="D94" s="394" t="s">
        <v>40</v>
      </c>
      <c r="E94" s="1152" t="s">
        <v>430</v>
      </c>
      <c r="F94" s="1153"/>
      <c r="G94" s="1153"/>
      <c r="H94" s="1153"/>
      <c r="I94" s="1153"/>
      <c r="J94" s="1153"/>
      <c r="K94" s="1153"/>
      <c r="L94" s="1153"/>
      <c r="M94" s="1153"/>
      <c r="N94" s="1153"/>
      <c r="O94" s="1153"/>
      <c r="P94" s="1154"/>
      <c r="Q94" s="1182"/>
      <c r="R94" s="1183"/>
      <c r="S94" s="1183"/>
      <c r="T94" s="1183"/>
      <c r="U94" s="1183"/>
      <c r="V94" s="1183"/>
      <c r="W94" s="1183"/>
      <c r="X94" s="1183"/>
      <c r="Y94" s="1183"/>
      <c r="Z94" s="1183"/>
      <c r="AA94" s="1183"/>
      <c r="AB94" s="1183"/>
      <c r="AC94" s="1183"/>
      <c r="AD94" s="1183"/>
      <c r="AE94" s="1183"/>
      <c r="AF94" s="1183"/>
      <c r="AG94" s="1183"/>
      <c r="AH94" s="372" t="s">
        <v>18</v>
      </c>
    </row>
    <row r="95" spans="2:34" ht="54.95" customHeight="1">
      <c r="C95" s="1235"/>
      <c r="D95" s="395" t="s">
        <v>41</v>
      </c>
      <c r="E95" s="1155" t="s">
        <v>232</v>
      </c>
      <c r="F95" s="1156"/>
      <c r="G95" s="1156"/>
      <c r="H95" s="1156"/>
      <c r="I95" s="1156"/>
      <c r="J95" s="1156"/>
      <c r="K95" s="1156"/>
      <c r="L95" s="1156"/>
      <c r="M95" s="1156"/>
      <c r="N95" s="1156"/>
      <c r="O95" s="1156"/>
      <c r="P95" s="1157"/>
      <c r="Q95" s="1224"/>
      <c r="R95" s="1225"/>
      <c r="S95" s="1225"/>
      <c r="T95" s="1225"/>
      <c r="U95" s="1225"/>
      <c r="V95" s="1225"/>
      <c r="W95" s="1225"/>
      <c r="X95" s="1225"/>
      <c r="Y95" s="1225"/>
      <c r="Z95" s="1225"/>
      <c r="AA95" s="1225"/>
      <c r="AB95" s="1225"/>
      <c r="AC95" s="1225"/>
      <c r="AD95" s="1225"/>
      <c r="AE95" s="1225"/>
      <c r="AF95" s="1225"/>
      <c r="AG95" s="1225"/>
      <c r="AH95" s="377" t="s">
        <v>18</v>
      </c>
    </row>
    <row r="96" spans="2:34" ht="17.100000000000001" customHeight="1">
      <c r="C96" s="1233" t="s">
        <v>234</v>
      </c>
      <c r="D96" s="1236" t="s">
        <v>31</v>
      </c>
      <c r="E96" s="1237"/>
      <c r="F96" s="1237"/>
      <c r="G96" s="1237"/>
      <c r="H96" s="1237"/>
      <c r="I96" s="1237"/>
      <c r="J96" s="1238"/>
      <c r="K96" s="396"/>
      <c r="L96" s="599"/>
      <c r="M96" s="599"/>
      <c r="N96" s="599"/>
      <c r="O96" s="599"/>
      <c r="P96" s="599"/>
      <c r="Q96" s="112"/>
      <c r="R96" s="1239" t="s">
        <v>89</v>
      </c>
      <c r="S96" s="1173"/>
      <c r="T96" s="1173"/>
      <c r="U96" s="1173"/>
      <c r="V96" s="1173"/>
      <c r="W96" s="1173"/>
      <c r="X96" s="1173"/>
      <c r="Y96" s="1173"/>
      <c r="Z96" s="1173"/>
      <c r="AA96" s="1173"/>
      <c r="AB96" s="1173"/>
      <c r="AC96" s="1173"/>
      <c r="AD96" s="1173"/>
      <c r="AE96" s="1173"/>
      <c r="AF96" s="1173"/>
      <c r="AG96" s="1173"/>
      <c r="AH96" s="1174"/>
    </row>
    <row r="97" spans="1:72" ht="17.100000000000001" customHeight="1">
      <c r="C97" s="1234"/>
      <c r="D97" s="1240" t="s">
        <v>32</v>
      </c>
      <c r="E97" s="1241"/>
      <c r="F97" s="1241"/>
      <c r="G97" s="1241"/>
      <c r="H97" s="1241"/>
      <c r="I97" s="1241"/>
      <c r="J97" s="1241"/>
      <c r="K97" s="1241"/>
      <c r="L97" s="1241"/>
      <c r="M97" s="1241"/>
      <c r="N97" s="1241"/>
      <c r="O97" s="1241"/>
      <c r="P97" s="1242"/>
      <c r="Q97" s="112"/>
      <c r="R97" s="1246" t="s">
        <v>167</v>
      </c>
      <c r="S97" s="1200"/>
      <c r="T97" s="1200"/>
      <c r="U97" s="1200"/>
      <c r="V97" s="1200"/>
      <c r="W97" s="1200"/>
      <c r="X97" s="1200"/>
      <c r="Y97" s="1200"/>
      <c r="Z97" s="1200"/>
      <c r="AA97" s="1200"/>
      <c r="AB97" s="1200"/>
      <c r="AC97" s="1200"/>
      <c r="AD97" s="1200"/>
      <c r="AE97" s="1200"/>
      <c r="AF97" s="1200"/>
      <c r="AG97" s="1200"/>
      <c r="AH97" s="1201"/>
    </row>
    <row r="98" spans="1:72" ht="17.100000000000001" customHeight="1">
      <c r="C98" s="1234"/>
      <c r="D98" s="1240"/>
      <c r="E98" s="1241"/>
      <c r="F98" s="1241"/>
      <c r="G98" s="1241"/>
      <c r="H98" s="1241"/>
      <c r="I98" s="1241"/>
      <c r="J98" s="1241"/>
      <c r="K98" s="1241"/>
      <c r="L98" s="1241"/>
      <c r="M98" s="1241"/>
      <c r="N98" s="1241"/>
      <c r="O98" s="1241"/>
      <c r="P98" s="1242"/>
      <c r="Q98" s="112"/>
      <c r="R98" s="1247" t="s">
        <v>168</v>
      </c>
      <c r="S98" s="1202"/>
      <c r="T98" s="1202"/>
      <c r="U98" s="1202"/>
      <c r="V98" s="1202"/>
      <c r="W98" s="1202"/>
      <c r="X98" s="1202"/>
      <c r="Y98" s="1202"/>
      <c r="Z98" s="1202"/>
      <c r="AA98" s="1202"/>
      <c r="AB98" s="1202"/>
      <c r="AC98" s="1202"/>
      <c r="AD98" s="1202"/>
      <c r="AE98" s="1202"/>
      <c r="AF98" s="1202"/>
      <c r="AG98" s="1202"/>
      <c r="AH98" s="1203"/>
    </row>
    <row r="99" spans="1:72" ht="17.100000000000001" customHeight="1">
      <c r="C99" s="1234"/>
      <c r="D99" s="1243"/>
      <c r="E99" s="1244"/>
      <c r="F99" s="1244"/>
      <c r="G99" s="1244"/>
      <c r="H99" s="1244"/>
      <c r="I99" s="1244"/>
      <c r="J99" s="1244"/>
      <c r="K99" s="1244"/>
      <c r="L99" s="1244"/>
      <c r="M99" s="1244"/>
      <c r="N99" s="1244"/>
      <c r="O99" s="1244"/>
      <c r="P99" s="1245"/>
      <c r="Q99" s="112"/>
      <c r="R99" s="1248" t="s">
        <v>169</v>
      </c>
      <c r="S99" s="1204"/>
      <c r="T99" s="1204"/>
      <c r="U99" s="1204"/>
      <c r="V99" s="1204"/>
      <c r="W99" s="1204"/>
      <c r="X99" s="1204"/>
      <c r="Y99" s="1204"/>
      <c r="Z99" s="1204"/>
      <c r="AA99" s="1204"/>
      <c r="AB99" s="1204"/>
      <c r="AC99" s="1204"/>
      <c r="AD99" s="1204"/>
      <c r="AE99" s="1204"/>
      <c r="AF99" s="1204"/>
      <c r="AG99" s="1204"/>
      <c r="AH99" s="1205"/>
    </row>
    <row r="100" spans="1:72" ht="34.5" customHeight="1">
      <c r="C100" s="1235"/>
      <c r="D100" s="1149" t="s">
        <v>343</v>
      </c>
      <c r="E100" s="1150"/>
      <c r="F100" s="1150"/>
      <c r="G100" s="1150"/>
      <c r="H100" s="1150"/>
      <c r="I100" s="1150"/>
      <c r="J100" s="1150"/>
      <c r="K100" s="1150"/>
      <c r="L100" s="1150"/>
      <c r="M100" s="1150"/>
      <c r="N100" s="1150"/>
      <c r="O100" s="1150"/>
      <c r="P100" s="1151"/>
      <c r="Q100" s="1220"/>
      <c r="R100" s="1221"/>
      <c r="S100" s="1221"/>
      <c r="T100" s="1221"/>
      <c r="U100" s="1221"/>
      <c r="V100" s="1221"/>
      <c r="W100" s="1221"/>
      <c r="X100" s="1221"/>
      <c r="Y100" s="1221"/>
      <c r="Z100" s="1221"/>
      <c r="AA100" s="1221"/>
      <c r="AB100" s="1221"/>
      <c r="AC100" s="1221"/>
      <c r="AD100" s="1221"/>
      <c r="AE100" s="1221"/>
      <c r="AF100" s="1221"/>
      <c r="AG100" s="1221"/>
      <c r="AH100" s="1222"/>
    </row>
    <row r="101" spans="1:72" ht="28.5" customHeight="1" thickBot="1">
      <c r="C101" s="397" t="s">
        <v>235</v>
      </c>
      <c r="D101" s="1208" t="s">
        <v>431</v>
      </c>
      <c r="E101" s="1209"/>
      <c r="F101" s="1209"/>
      <c r="G101" s="1209"/>
      <c r="H101" s="1209"/>
      <c r="I101" s="1209"/>
      <c r="J101" s="1209"/>
      <c r="K101" s="1209"/>
      <c r="L101" s="1209"/>
      <c r="M101" s="1209"/>
      <c r="N101" s="1209"/>
      <c r="O101" s="1209"/>
      <c r="P101" s="1209"/>
      <c r="Q101" s="1210" t="e">
        <f>ROUNDDOWN(Q92/Q86,0)</f>
        <v>#DIV/0!</v>
      </c>
      <c r="R101" s="1223"/>
      <c r="S101" s="1223"/>
      <c r="T101" s="1223"/>
      <c r="U101" s="1223"/>
      <c r="V101" s="1223"/>
      <c r="W101" s="1223"/>
      <c r="X101" s="1223"/>
      <c r="Y101" s="1223"/>
      <c r="Z101" s="1223"/>
      <c r="AA101" s="1223"/>
      <c r="AB101" s="1223"/>
      <c r="AC101" s="1223"/>
      <c r="AD101" s="1223"/>
      <c r="AE101" s="1223"/>
      <c r="AF101" s="1223"/>
      <c r="AG101" s="1223"/>
      <c r="AH101" s="399" t="s">
        <v>18</v>
      </c>
    </row>
    <row r="102" spans="1:72" s="1" customFormat="1" ht="18" customHeight="1">
      <c r="A102" s="1230" t="s">
        <v>159</v>
      </c>
      <c r="B102" s="1230"/>
      <c r="C102" s="1231" t="s">
        <v>421</v>
      </c>
      <c r="D102" s="1231"/>
      <c r="E102" s="1231"/>
      <c r="F102" s="1231"/>
      <c r="G102" s="1231"/>
      <c r="H102" s="1231"/>
      <c r="I102" s="1231"/>
      <c r="J102" s="1231"/>
      <c r="K102" s="1231"/>
      <c r="L102" s="1231"/>
      <c r="M102" s="1231"/>
      <c r="N102" s="1231"/>
      <c r="O102" s="1231"/>
      <c r="P102" s="1231"/>
      <c r="Q102" s="1231"/>
      <c r="R102" s="1231"/>
      <c r="S102" s="1231"/>
      <c r="T102" s="1231"/>
      <c r="U102" s="1231"/>
      <c r="V102" s="1231"/>
      <c r="W102" s="1231"/>
      <c r="X102" s="1231"/>
      <c r="Y102" s="1231"/>
      <c r="Z102" s="1231"/>
      <c r="AA102" s="1231"/>
      <c r="AB102" s="1231"/>
      <c r="AC102" s="1231"/>
      <c r="AD102" s="1231"/>
      <c r="AE102" s="1231"/>
      <c r="AF102" s="1231"/>
      <c r="AG102" s="1231"/>
      <c r="AH102" s="1231"/>
      <c r="AN102" s="1232"/>
      <c r="AO102" s="1232"/>
      <c r="AP102" s="1232"/>
      <c r="AQ102" s="1232"/>
      <c r="AR102" s="1232"/>
      <c r="AS102" s="1232"/>
      <c r="AT102" s="1232"/>
      <c r="AU102" s="1232"/>
      <c r="AV102" s="1232"/>
      <c r="AW102" s="1232"/>
      <c r="AX102" s="1232"/>
      <c r="AY102" s="1232"/>
      <c r="AZ102" s="1232"/>
      <c r="BA102" s="1232"/>
      <c r="BB102" s="1232"/>
      <c r="BC102" s="1232"/>
      <c r="BD102" s="1232"/>
      <c r="BE102" s="1232"/>
      <c r="BF102" s="1232"/>
      <c r="BG102" s="1232"/>
      <c r="BH102" s="1232"/>
      <c r="BI102" s="1232"/>
      <c r="BJ102" s="1232"/>
      <c r="BK102" s="1232"/>
      <c r="BL102" s="1232"/>
      <c r="BM102" s="1232"/>
      <c r="BN102" s="1232"/>
      <c r="BO102" s="1232"/>
      <c r="BP102" s="1232"/>
      <c r="BQ102" s="1232"/>
      <c r="BR102" s="1232"/>
      <c r="BS102" s="1232"/>
      <c r="BT102" s="1232"/>
    </row>
    <row r="103" spans="1:72" s="1" customFormat="1" ht="18" customHeight="1">
      <c r="C103" s="1232"/>
      <c r="D103" s="1232"/>
      <c r="E103" s="1232"/>
      <c r="F103" s="1232"/>
      <c r="G103" s="1232"/>
      <c r="H103" s="1232"/>
      <c r="I103" s="1232"/>
      <c r="J103" s="1232"/>
      <c r="K103" s="1232"/>
      <c r="L103" s="1232"/>
      <c r="M103" s="1232"/>
      <c r="N103" s="1232"/>
      <c r="O103" s="1232"/>
      <c r="P103" s="1232"/>
      <c r="Q103" s="1232"/>
      <c r="R103" s="1232"/>
      <c r="S103" s="1232"/>
      <c r="T103" s="1232"/>
      <c r="U103" s="1232"/>
      <c r="V103" s="1232"/>
      <c r="W103" s="1232"/>
      <c r="X103" s="1232"/>
      <c r="Y103" s="1232"/>
      <c r="Z103" s="1232"/>
      <c r="AA103" s="1232"/>
      <c r="AB103" s="1232"/>
      <c r="AC103" s="1232"/>
      <c r="AD103" s="1232"/>
      <c r="AE103" s="1232"/>
      <c r="AF103" s="1232"/>
      <c r="AG103" s="1232"/>
      <c r="AH103" s="1232"/>
      <c r="AN103" s="1232"/>
      <c r="AO103" s="1232"/>
      <c r="AP103" s="1232"/>
      <c r="AQ103" s="1232"/>
      <c r="AR103" s="1232"/>
      <c r="AS103" s="1232"/>
      <c r="AT103" s="1232"/>
      <c r="AU103" s="1232"/>
      <c r="AV103" s="1232"/>
      <c r="AW103" s="1232"/>
      <c r="AX103" s="1232"/>
      <c r="AY103" s="1232"/>
      <c r="AZ103" s="1232"/>
      <c r="BA103" s="1232"/>
      <c r="BB103" s="1232"/>
      <c r="BC103" s="1232"/>
      <c r="BD103" s="1232"/>
      <c r="BE103" s="1232"/>
      <c r="BF103" s="1232"/>
      <c r="BG103" s="1232"/>
      <c r="BH103" s="1232"/>
      <c r="BI103" s="1232"/>
      <c r="BJ103" s="1232"/>
      <c r="BK103" s="1232"/>
      <c r="BL103" s="1232"/>
      <c r="BM103" s="1232"/>
      <c r="BN103" s="1232"/>
      <c r="BO103" s="1232"/>
      <c r="BP103" s="1232"/>
      <c r="BQ103" s="1232"/>
      <c r="BR103" s="1232"/>
      <c r="BS103" s="1232"/>
      <c r="BT103" s="1232"/>
    </row>
    <row r="104" spans="1:72" s="1" customFormat="1" ht="18" customHeight="1" thickBot="1">
      <c r="C104" s="1232"/>
      <c r="D104" s="1232"/>
      <c r="E104" s="1232"/>
      <c r="F104" s="1232"/>
      <c r="G104" s="1232"/>
      <c r="H104" s="1232"/>
      <c r="I104" s="1232"/>
      <c r="J104" s="1232"/>
      <c r="K104" s="1232"/>
      <c r="L104" s="1232"/>
      <c r="M104" s="1232"/>
      <c r="N104" s="1232"/>
      <c r="O104" s="1232"/>
      <c r="P104" s="1232"/>
      <c r="Q104" s="1232"/>
      <c r="R104" s="1232"/>
      <c r="S104" s="1232"/>
      <c r="T104" s="1232"/>
      <c r="U104" s="1232"/>
      <c r="V104" s="1232"/>
      <c r="W104" s="1232"/>
      <c r="X104" s="1232"/>
      <c r="Y104" s="1232"/>
      <c r="Z104" s="1232"/>
      <c r="AA104" s="1232"/>
      <c r="AB104" s="1232"/>
      <c r="AC104" s="1232"/>
      <c r="AD104" s="1232"/>
      <c r="AE104" s="1232"/>
      <c r="AF104" s="1232"/>
      <c r="AG104" s="1232"/>
      <c r="AH104" s="1232"/>
      <c r="AN104" s="1232"/>
      <c r="AO104" s="1232"/>
      <c r="AP104" s="1232"/>
      <c r="AQ104" s="1232"/>
      <c r="AR104" s="1232"/>
      <c r="AS104" s="1232"/>
      <c r="AT104" s="1232"/>
      <c r="AU104" s="1232"/>
      <c r="AV104" s="1232"/>
      <c r="AW104" s="1232"/>
      <c r="AX104" s="1232"/>
      <c r="AY104" s="1232"/>
      <c r="AZ104" s="1232"/>
      <c r="BA104" s="1232"/>
      <c r="BB104" s="1232"/>
      <c r="BC104" s="1232"/>
      <c r="BD104" s="1232"/>
      <c r="BE104" s="1232"/>
      <c r="BF104" s="1232"/>
      <c r="BG104" s="1232"/>
      <c r="BH104" s="1232"/>
      <c r="BI104" s="1232"/>
      <c r="BJ104" s="1232"/>
      <c r="BK104" s="1232"/>
      <c r="BL104" s="1232"/>
      <c r="BM104" s="1232"/>
      <c r="BN104" s="1232"/>
      <c r="BO104" s="1232"/>
      <c r="BP104" s="1232"/>
      <c r="BQ104" s="1232"/>
      <c r="BR104" s="1232"/>
      <c r="BS104" s="1232"/>
      <c r="BT104" s="1232"/>
    </row>
    <row r="105" spans="1:72" s="1" customFormat="1" ht="15" customHeight="1" thickTop="1" thickBot="1">
      <c r="B105" s="138"/>
      <c r="C105" s="138" t="s">
        <v>422</v>
      </c>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2"/>
    </row>
    <row r="106" spans="1:72" s="1" customFormat="1" ht="9" customHeight="1" thickTop="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6"/>
    </row>
    <row r="107" spans="1:72" ht="15.95" customHeight="1">
      <c r="C107" s="96" t="s">
        <v>38</v>
      </c>
    </row>
    <row r="108" spans="1:72" ht="15.95" customHeight="1">
      <c r="Q108" s="1226" t="s">
        <v>208</v>
      </c>
      <c r="R108" s="1226"/>
      <c r="S108" s="1226"/>
      <c r="T108" s="1226"/>
      <c r="U108" s="1226"/>
      <c r="V108" s="1226"/>
      <c r="W108" s="1226"/>
      <c r="X108" s="1226"/>
      <c r="Y108" s="764"/>
      <c r="Z108" s="764"/>
      <c r="AA108" s="764"/>
      <c r="AB108" s="764"/>
      <c r="AC108" s="764"/>
      <c r="AD108" s="764"/>
      <c r="AE108" s="764"/>
      <c r="AF108" s="764"/>
      <c r="AG108" s="764"/>
      <c r="AH108" s="764"/>
    </row>
    <row r="109" spans="1:72" ht="15.95" customHeight="1">
      <c r="S109" s="1219" t="s">
        <v>19</v>
      </c>
      <c r="T109" s="1219"/>
      <c r="U109" s="1219"/>
      <c r="V109" s="1219"/>
      <c r="W109" s="1219"/>
      <c r="X109" s="1219"/>
      <c r="Y109" s="759"/>
      <c r="Z109" s="759"/>
      <c r="AA109" s="759"/>
      <c r="AB109" s="759"/>
      <c r="AC109" s="759"/>
      <c r="AD109" s="759"/>
      <c r="AE109" s="759"/>
      <c r="AF109" s="759"/>
      <c r="AG109" s="759"/>
      <c r="AH109" s="759"/>
    </row>
    <row r="110" spans="1:72" ht="15.95" customHeight="1">
      <c r="S110" s="1219" t="s">
        <v>20</v>
      </c>
      <c r="T110" s="1219"/>
      <c r="U110" s="1219"/>
      <c r="V110" s="1219"/>
      <c r="W110" s="1219"/>
      <c r="X110" s="1219"/>
      <c r="Y110" s="759"/>
      <c r="Z110" s="759"/>
      <c r="AA110" s="759"/>
      <c r="AB110" s="759"/>
      <c r="AC110" s="759"/>
      <c r="AD110" s="759"/>
      <c r="AE110" s="759"/>
      <c r="AF110" s="759"/>
      <c r="AG110" s="759"/>
      <c r="AH110" s="759"/>
    </row>
  </sheetData>
  <sheetProtection algorithmName="SHA-512" hashValue="kdaNiT01/WxfvzYJhSg7HBoZlR4aRN0ul8bMjZ7StnYgf7vlzCSzKe2xM1enQS+iooyJmpwA1i2feSGT4dsfMg==" saltValue="EYtx1Xw4EXeTqoEUTiuQIQ==" spinCount="100000" sheet="1"/>
  <mergeCells count="176">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C75:C79"/>
    <mergeCell ref="D75:J75"/>
    <mergeCell ref="R75:AH75"/>
    <mergeCell ref="D76:P78"/>
    <mergeCell ref="R76:AH76"/>
    <mergeCell ref="R77:AH77"/>
    <mergeCell ref="R78:AH78"/>
    <mergeCell ref="D79:P79"/>
    <mergeCell ref="Q79:AH7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s>
  <phoneticPr fontId="4"/>
  <dataValidations count="2">
    <dataValidation type="list" allowBlank="1" showInputMessage="1" showErrorMessage="1" sqref="Q55:Q58 Q75:Q78 Q96:Q99 Q14:Q17 Q34:Q37">
      <formula1>$AN$1:$AN$2</formula1>
    </dataValidation>
    <dataValidation type="list" allowBlank="1" showInputMessage="1" showErrorMessage="1" sqref="AH105">
      <formula1>$AM$1:$AM$2</formula1>
    </dataValidation>
  </dataValidations>
  <printOptions horizontalCentered="1"/>
  <pageMargins left="0.59055118110236227" right="0.59055118110236227" top="0.62992125984251968" bottom="0.39370078740157483" header="0.35433070866141736" footer="0.23622047244094491"/>
  <pageSetup paperSize="9" scale="87" fitToHeight="3" orientation="portrait" r:id="rId1"/>
  <headerFooter alignWithMargins="0"/>
  <rowBreaks count="1" manualBreakCount="1">
    <brk id="74"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E52"/>
  <sheetViews>
    <sheetView showGridLines="0" view="pageBreakPreview" zoomScale="55" zoomScaleNormal="100" zoomScaleSheetLayoutView="55" workbookViewId="0">
      <selection activeCell="U1" sqref="U1"/>
    </sheetView>
  </sheetViews>
  <sheetFormatPr defaultColWidth="9.125" defaultRowHeight="12"/>
  <cols>
    <col min="1" max="3" width="4.625" style="121" customWidth="1"/>
    <col min="4" max="4" width="15" style="121" customWidth="1"/>
    <col min="5" max="5" width="7.125" style="121" customWidth="1"/>
    <col min="6" max="6" width="16" style="121" customWidth="1"/>
    <col min="7" max="7" width="7.75" style="121" customWidth="1"/>
    <col min="8" max="8" width="10.125" style="121" customWidth="1"/>
    <col min="9" max="10" width="8.5" style="121" customWidth="1"/>
    <col min="11" max="13" width="15.75" style="121" customWidth="1"/>
    <col min="14" max="14" width="18.75" style="121" customWidth="1"/>
    <col min="15" max="15" width="14.75" style="121" customWidth="1"/>
    <col min="16" max="16" width="15.75" style="121" customWidth="1"/>
    <col min="17" max="17" width="18.75" style="121" customWidth="1"/>
    <col min="18" max="20" width="15.75" style="121" customWidth="1"/>
    <col min="21" max="21" width="18.75" style="121" customWidth="1"/>
    <col min="22" max="22" width="15.75" style="121" customWidth="1"/>
    <col min="23" max="23" width="18.75" style="121" customWidth="1"/>
    <col min="24" max="26" width="15.75" style="121" customWidth="1"/>
    <col min="27" max="27" width="18.75" style="121" customWidth="1"/>
    <col min="28" max="29" width="15.625" style="121" customWidth="1"/>
    <col min="30" max="30" width="2.5" style="121" customWidth="1"/>
    <col min="31" max="16384" width="9.125" style="121"/>
  </cols>
  <sheetData>
    <row r="1" spans="1:30" ht="33.6" customHeight="1">
      <c r="A1" s="167" t="s">
        <v>573</v>
      </c>
      <c r="W1" s="1071" t="s">
        <v>261</v>
      </c>
      <c r="X1" s="1330"/>
      <c r="Y1" s="1074">
        <f>'Ｒ元用【様式５】実績報告書Ⅰ '!V5:AH5</f>
        <v>0</v>
      </c>
      <c r="Z1" s="1075"/>
      <c r="AA1" s="1075"/>
      <c r="AB1" s="1075"/>
      <c r="AC1" s="1076"/>
    </row>
    <row r="2" spans="1:30" ht="33.6" customHeight="1">
      <c r="A2" s="120"/>
      <c r="W2" s="1072"/>
      <c r="X2" s="1331"/>
      <c r="Y2" s="1077"/>
      <c r="Z2" s="1078"/>
      <c r="AA2" s="1078"/>
      <c r="AB2" s="1078"/>
      <c r="AC2" s="1079"/>
    </row>
    <row r="3" spans="1:30" ht="24.75" customHeight="1" thickBot="1">
      <c r="A3" s="1083" t="s">
        <v>262</v>
      </c>
      <c r="B3" s="1083"/>
      <c r="C3" s="1083"/>
      <c r="D3" s="1083"/>
      <c r="E3" s="1083"/>
      <c r="F3" s="1083"/>
      <c r="G3" s="1083"/>
      <c r="H3" s="1083"/>
      <c r="I3" s="1083"/>
      <c r="J3" s="1083"/>
      <c r="K3" s="1083"/>
      <c r="L3" s="1083"/>
      <c r="M3" s="1083"/>
      <c r="N3" s="168"/>
      <c r="O3" s="122"/>
      <c r="P3" s="122"/>
      <c r="Q3" s="122"/>
      <c r="R3" s="169"/>
      <c r="S3" s="169"/>
      <c r="T3" s="169"/>
      <c r="U3" s="169"/>
      <c r="V3" s="169"/>
      <c r="W3" s="1073"/>
      <c r="X3" s="1332"/>
      <c r="Y3" s="1080"/>
      <c r="Z3" s="1081"/>
      <c r="AA3" s="1081"/>
      <c r="AB3" s="1081"/>
      <c r="AC3" s="1082"/>
      <c r="AD3" s="170"/>
    </row>
    <row r="4" spans="1:30" ht="10.9" customHeight="1" thickBot="1">
      <c r="A4" s="168"/>
      <c r="B4" s="168"/>
      <c r="C4" s="168"/>
      <c r="D4" s="168"/>
      <c r="E4" s="168"/>
      <c r="F4" s="168"/>
      <c r="G4" s="168"/>
      <c r="H4" s="168"/>
      <c r="I4" s="168"/>
      <c r="J4" s="168"/>
      <c r="K4" s="168"/>
      <c r="L4" s="168"/>
      <c r="M4" s="168"/>
      <c r="N4" s="168"/>
      <c r="O4" s="122"/>
      <c r="P4" s="122"/>
      <c r="Q4" s="122"/>
      <c r="R4" s="169"/>
      <c r="S4" s="169"/>
      <c r="T4" s="169"/>
      <c r="U4" s="169"/>
      <c r="V4" s="169"/>
      <c r="W4" s="122"/>
      <c r="X4" s="169"/>
      <c r="Y4" s="169"/>
      <c r="Z4" s="169"/>
      <c r="AA4" s="275"/>
      <c r="AB4" s="276"/>
      <c r="AC4" s="124"/>
      <c r="AD4" s="170"/>
    </row>
    <row r="5" spans="1:30" ht="19.899999999999999" customHeight="1">
      <c r="A5" s="1084" t="s">
        <v>263</v>
      </c>
      <c r="B5" s="1087" t="s">
        <v>264</v>
      </c>
      <c r="C5" s="1088"/>
      <c r="D5" s="1089"/>
      <c r="E5" s="1096" t="s">
        <v>265</v>
      </c>
      <c r="F5" s="1096" t="s">
        <v>266</v>
      </c>
      <c r="G5" s="1096" t="s">
        <v>521</v>
      </c>
      <c r="H5" s="1096" t="s">
        <v>522</v>
      </c>
      <c r="I5" s="1096" t="s">
        <v>523</v>
      </c>
      <c r="J5" s="1099" t="s">
        <v>267</v>
      </c>
      <c r="K5" s="1335" t="s">
        <v>268</v>
      </c>
      <c r="L5" s="1336"/>
      <c r="M5" s="1336"/>
      <c r="N5" s="1337"/>
      <c r="O5" s="1338" t="s">
        <v>269</v>
      </c>
      <c r="P5" s="1329" t="s">
        <v>524</v>
      </c>
      <c r="Q5" s="1339" t="s">
        <v>503</v>
      </c>
      <c r="R5" s="1342" t="s">
        <v>363</v>
      </c>
      <c r="S5" s="1343"/>
      <c r="T5" s="1343"/>
      <c r="U5" s="1344"/>
      <c r="V5" s="1340" t="s">
        <v>525</v>
      </c>
      <c r="W5" s="1339" t="s">
        <v>508</v>
      </c>
      <c r="X5" s="1345" t="s">
        <v>526</v>
      </c>
      <c r="Y5" s="1340" t="s">
        <v>527</v>
      </c>
      <c r="Z5" s="1339" t="s">
        <v>509</v>
      </c>
      <c r="AA5" s="1054" t="s">
        <v>510</v>
      </c>
      <c r="AB5" s="1112" t="s">
        <v>272</v>
      </c>
      <c r="AC5" s="1114"/>
      <c r="AD5" s="172"/>
    </row>
    <row r="6" spans="1:30" ht="51.6" customHeight="1" thickBot="1">
      <c r="A6" s="1086"/>
      <c r="B6" s="1093"/>
      <c r="C6" s="1094"/>
      <c r="D6" s="1095"/>
      <c r="E6" s="1098"/>
      <c r="F6" s="1098"/>
      <c r="G6" s="1098"/>
      <c r="H6" s="1098"/>
      <c r="I6" s="1098"/>
      <c r="J6" s="1101"/>
      <c r="K6" s="173" t="s">
        <v>273</v>
      </c>
      <c r="L6" s="174" t="s">
        <v>274</v>
      </c>
      <c r="M6" s="175" t="s">
        <v>275</v>
      </c>
      <c r="N6" s="125" t="s">
        <v>276</v>
      </c>
      <c r="O6" s="1064"/>
      <c r="P6" s="1064"/>
      <c r="Q6" s="1066"/>
      <c r="R6" s="176" t="s">
        <v>504</v>
      </c>
      <c r="S6" s="177" t="s">
        <v>505</v>
      </c>
      <c r="T6" s="178" t="s">
        <v>506</v>
      </c>
      <c r="U6" s="273" t="s">
        <v>507</v>
      </c>
      <c r="V6" s="1341"/>
      <c r="W6" s="1066"/>
      <c r="X6" s="1346"/>
      <c r="Y6" s="1341"/>
      <c r="Z6" s="1066"/>
      <c r="AA6" s="1056"/>
      <c r="AB6" s="1118"/>
      <c r="AC6" s="1120"/>
      <c r="AD6" s="179"/>
    </row>
    <row r="7" spans="1:30" ht="30" customHeight="1">
      <c r="A7" s="180">
        <v>1</v>
      </c>
      <c r="B7" s="1057"/>
      <c r="C7" s="1057"/>
      <c r="D7" s="1057"/>
      <c r="E7" s="181"/>
      <c r="F7" s="181"/>
      <c r="G7" s="181"/>
      <c r="H7" s="181"/>
      <c r="I7" s="182"/>
      <c r="J7" s="183"/>
      <c r="K7" s="213"/>
      <c r="L7" s="214"/>
      <c r="M7" s="214"/>
      <c r="N7" s="400">
        <f t="shared" ref="N7:N36" si="0">SUM(K7:M7)</f>
        <v>0</v>
      </c>
      <c r="O7" s="215"/>
      <c r="P7" s="215"/>
      <c r="Q7" s="401">
        <f>SUM(N7:P7)</f>
        <v>0</v>
      </c>
      <c r="R7" s="216"/>
      <c r="S7" s="214"/>
      <c r="T7" s="215"/>
      <c r="U7" s="402">
        <f t="shared" ref="U7:U36" si="1">SUM(R7:T7)</f>
        <v>0</v>
      </c>
      <c r="V7" s="215"/>
      <c r="W7" s="401">
        <f>SUM(U7:V7)</f>
        <v>0</v>
      </c>
      <c r="X7" s="213"/>
      <c r="Y7" s="215"/>
      <c r="Z7" s="401">
        <f>SUM(X7:Y7)</f>
        <v>0</v>
      </c>
      <c r="AA7" s="403">
        <f>W7-Q7-Z7</f>
        <v>0</v>
      </c>
      <c r="AB7" s="1333"/>
      <c r="AC7" s="1059"/>
      <c r="AD7" s="184"/>
    </row>
    <row r="8" spans="1:30" ht="30" customHeight="1">
      <c r="A8" s="185">
        <f>A7+1</f>
        <v>2</v>
      </c>
      <c r="B8" s="1046"/>
      <c r="C8" s="1047"/>
      <c r="D8" s="1048"/>
      <c r="E8" s="186"/>
      <c r="F8" s="187"/>
      <c r="G8" s="188"/>
      <c r="H8" s="188"/>
      <c r="I8" s="189"/>
      <c r="J8" s="190"/>
      <c r="K8" s="217"/>
      <c r="L8" s="218"/>
      <c r="M8" s="218"/>
      <c r="N8" s="404">
        <f t="shared" si="0"/>
        <v>0</v>
      </c>
      <c r="O8" s="219"/>
      <c r="P8" s="234"/>
      <c r="Q8" s="405">
        <f t="shared" ref="Q8:Q37" si="2">SUM(N8:P8)</f>
        <v>0</v>
      </c>
      <c r="R8" s="220"/>
      <c r="S8" s="218"/>
      <c r="T8" s="219"/>
      <c r="U8" s="406">
        <f t="shared" si="1"/>
        <v>0</v>
      </c>
      <c r="V8" s="219"/>
      <c r="W8" s="405">
        <f t="shared" ref="W8:W37" si="3">SUM(U8:V8)</f>
        <v>0</v>
      </c>
      <c r="X8" s="217"/>
      <c r="Y8" s="219"/>
      <c r="Z8" s="405">
        <f t="shared" ref="Z8:Z37" si="4">SUM(X8:Y8)</f>
        <v>0</v>
      </c>
      <c r="AA8" s="407">
        <f>W8-Q8-Z8</f>
        <v>0</v>
      </c>
      <c r="AB8" s="1334"/>
      <c r="AC8" s="1053"/>
      <c r="AD8" s="184"/>
    </row>
    <row r="9" spans="1:30" ht="30" customHeight="1">
      <c r="A9" s="191">
        <f t="shared" ref="A9:A35" si="5">A8+1</f>
        <v>3</v>
      </c>
      <c r="B9" s="1046"/>
      <c r="C9" s="1047"/>
      <c r="D9" s="1048"/>
      <c r="E9" s="187"/>
      <c r="F9" s="187"/>
      <c r="G9" s="187"/>
      <c r="H9" s="187"/>
      <c r="I9" s="192"/>
      <c r="J9" s="193"/>
      <c r="K9" s="221"/>
      <c r="L9" s="222"/>
      <c r="M9" s="222"/>
      <c r="N9" s="404">
        <f t="shared" si="0"/>
        <v>0</v>
      </c>
      <c r="O9" s="223"/>
      <c r="P9" s="230"/>
      <c r="Q9" s="405">
        <f t="shared" si="2"/>
        <v>0</v>
      </c>
      <c r="R9" s="224"/>
      <c r="S9" s="222"/>
      <c r="T9" s="223"/>
      <c r="U9" s="406">
        <f t="shared" si="1"/>
        <v>0</v>
      </c>
      <c r="V9" s="219"/>
      <c r="W9" s="405">
        <f t="shared" si="3"/>
        <v>0</v>
      </c>
      <c r="X9" s="217"/>
      <c r="Y9" s="219"/>
      <c r="Z9" s="405">
        <f t="shared" si="4"/>
        <v>0</v>
      </c>
      <c r="AA9" s="407">
        <f t="shared" ref="AA9:AA37" si="6">W9-Q9-Z9</f>
        <v>0</v>
      </c>
      <c r="AB9" s="1347"/>
      <c r="AC9" s="1348"/>
      <c r="AD9" s="184"/>
    </row>
    <row r="10" spans="1:30" ht="30" customHeight="1">
      <c r="A10" s="191">
        <f t="shared" si="5"/>
        <v>4</v>
      </c>
      <c r="B10" s="1046"/>
      <c r="C10" s="1047"/>
      <c r="D10" s="1048"/>
      <c r="E10" s="187"/>
      <c r="F10" s="187"/>
      <c r="G10" s="187"/>
      <c r="H10" s="187"/>
      <c r="I10" s="192"/>
      <c r="J10" s="193"/>
      <c r="K10" s="221"/>
      <c r="L10" s="222"/>
      <c r="M10" s="222"/>
      <c r="N10" s="404">
        <f t="shared" si="0"/>
        <v>0</v>
      </c>
      <c r="O10" s="223"/>
      <c r="P10" s="230"/>
      <c r="Q10" s="405">
        <f t="shared" si="2"/>
        <v>0</v>
      </c>
      <c r="R10" s="224"/>
      <c r="S10" s="222"/>
      <c r="T10" s="223"/>
      <c r="U10" s="406">
        <f t="shared" si="1"/>
        <v>0</v>
      </c>
      <c r="V10" s="219"/>
      <c r="W10" s="405">
        <f t="shared" si="3"/>
        <v>0</v>
      </c>
      <c r="X10" s="217"/>
      <c r="Y10" s="219"/>
      <c r="Z10" s="405">
        <f t="shared" si="4"/>
        <v>0</v>
      </c>
      <c r="AA10" s="407">
        <f t="shared" si="6"/>
        <v>0</v>
      </c>
      <c r="AB10" s="1349"/>
      <c r="AC10" s="1350"/>
      <c r="AD10" s="184"/>
    </row>
    <row r="11" spans="1:30" ht="30" customHeight="1">
      <c r="A11" s="191">
        <f t="shared" si="5"/>
        <v>5</v>
      </c>
      <c r="B11" s="1046"/>
      <c r="C11" s="1047"/>
      <c r="D11" s="1048"/>
      <c r="E11" s="187"/>
      <c r="F11" s="187"/>
      <c r="G11" s="187"/>
      <c r="H11" s="187"/>
      <c r="I11" s="192"/>
      <c r="J11" s="193"/>
      <c r="K11" s="221"/>
      <c r="L11" s="222"/>
      <c r="M11" s="222"/>
      <c r="N11" s="404">
        <f t="shared" si="0"/>
        <v>0</v>
      </c>
      <c r="O11" s="223"/>
      <c r="P11" s="230"/>
      <c r="Q11" s="405">
        <f t="shared" si="2"/>
        <v>0</v>
      </c>
      <c r="R11" s="224"/>
      <c r="S11" s="222"/>
      <c r="T11" s="223"/>
      <c r="U11" s="406">
        <f t="shared" si="1"/>
        <v>0</v>
      </c>
      <c r="V11" s="219"/>
      <c r="W11" s="405">
        <f t="shared" si="3"/>
        <v>0</v>
      </c>
      <c r="X11" s="217"/>
      <c r="Y11" s="219"/>
      <c r="Z11" s="405">
        <f t="shared" si="4"/>
        <v>0</v>
      </c>
      <c r="AA11" s="407">
        <f t="shared" si="6"/>
        <v>0</v>
      </c>
      <c r="AB11" s="1334"/>
      <c r="AC11" s="1053"/>
      <c r="AD11" s="184"/>
    </row>
    <row r="12" spans="1:30" ht="30" customHeight="1">
      <c r="A12" s="191">
        <f t="shared" si="5"/>
        <v>6</v>
      </c>
      <c r="B12" s="1046"/>
      <c r="C12" s="1047"/>
      <c r="D12" s="1048"/>
      <c r="E12" s="187"/>
      <c r="F12" s="187"/>
      <c r="G12" s="186"/>
      <c r="H12" s="186"/>
      <c r="I12" s="194"/>
      <c r="J12" s="195"/>
      <c r="K12" s="221"/>
      <c r="L12" s="222"/>
      <c r="M12" s="223"/>
      <c r="N12" s="404">
        <f t="shared" si="0"/>
        <v>0</v>
      </c>
      <c r="O12" s="223"/>
      <c r="P12" s="230"/>
      <c r="Q12" s="405">
        <f t="shared" si="2"/>
        <v>0</v>
      </c>
      <c r="R12" s="224"/>
      <c r="S12" s="222"/>
      <c r="T12" s="223"/>
      <c r="U12" s="406">
        <f t="shared" si="1"/>
        <v>0</v>
      </c>
      <c r="V12" s="219"/>
      <c r="W12" s="405">
        <f t="shared" si="3"/>
        <v>0</v>
      </c>
      <c r="X12" s="217"/>
      <c r="Y12" s="219"/>
      <c r="Z12" s="405">
        <f t="shared" si="4"/>
        <v>0</v>
      </c>
      <c r="AA12" s="407">
        <f t="shared" si="6"/>
        <v>0</v>
      </c>
      <c r="AB12" s="1351"/>
      <c r="AC12" s="1348"/>
      <c r="AD12" s="184"/>
    </row>
    <row r="13" spans="1:30" ht="30" customHeight="1">
      <c r="A13" s="191">
        <f t="shared" si="5"/>
        <v>7</v>
      </c>
      <c r="B13" s="1046"/>
      <c r="C13" s="1047"/>
      <c r="D13" s="1048"/>
      <c r="E13" s="187"/>
      <c r="F13" s="187"/>
      <c r="G13" s="187"/>
      <c r="H13" s="187"/>
      <c r="I13" s="192"/>
      <c r="J13" s="193"/>
      <c r="K13" s="221"/>
      <c r="L13" s="222"/>
      <c r="M13" s="223"/>
      <c r="N13" s="404">
        <f t="shared" si="0"/>
        <v>0</v>
      </c>
      <c r="O13" s="223"/>
      <c r="P13" s="230"/>
      <c r="Q13" s="405">
        <f t="shared" si="2"/>
        <v>0</v>
      </c>
      <c r="R13" s="224"/>
      <c r="S13" s="222"/>
      <c r="T13" s="223"/>
      <c r="U13" s="406">
        <f t="shared" si="1"/>
        <v>0</v>
      </c>
      <c r="V13" s="219"/>
      <c r="W13" s="405">
        <f t="shared" si="3"/>
        <v>0</v>
      </c>
      <c r="X13" s="217"/>
      <c r="Y13" s="219"/>
      <c r="Z13" s="405">
        <f t="shared" si="4"/>
        <v>0</v>
      </c>
      <c r="AA13" s="407">
        <f t="shared" si="6"/>
        <v>0</v>
      </c>
      <c r="AB13" s="1351"/>
      <c r="AC13" s="1348"/>
      <c r="AD13" s="184"/>
    </row>
    <row r="14" spans="1:30" ht="30" customHeight="1">
      <c r="A14" s="191">
        <f t="shared" si="5"/>
        <v>8</v>
      </c>
      <c r="B14" s="1043"/>
      <c r="C14" s="1043"/>
      <c r="D14" s="1043"/>
      <c r="E14" s="561"/>
      <c r="F14" s="561"/>
      <c r="G14" s="561"/>
      <c r="H14" s="187"/>
      <c r="I14" s="192"/>
      <c r="J14" s="192"/>
      <c r="K14" s="225"/>
      <c r="L14" s="222"/>
      <c r="M14" s="223"/>
      <c r="N14" s="404">
        <f t="shared" si="0"/>
        <v>0</v>
      </c>
      <c r="O14" s="223"/>
      <c r="P14" s="230"/>
      <c r="Q14" s="405">
        <f t="shared" si="2"/>
        <v>0</v>
      </c>
      <c r="R14" s="227"/>
      <c r="S14" s="222"/>
      <c r="T14" s="223"/>
      <c r="U14" s="406">
        <f t="shared" si="1"/>
        <v>0</v>
      </c>
      <c r="V14" s="219"/>
      <c r="W14" s="405">
        <f t="shared" si="3"/>
        <v>0</v>
      </c>
      <c r="X14" s="217"/>
      <c r="Y14" s="219"/>
      <c r="Z14" s="405">
        <f t="shared" si="4"/>
        <v>0</v>
      </c>
      <c r="AA14" s="407">
        <f t="shared" si="6"/>
        <v>0</v>
      </c>
      <c r="AB14" s="1351"/>
      <c r="AC14" s="1348"/>
      <c r="AD14" s="184"/>
    </row>
    <row r="15" spans="1:30" ht="30" customHeight="1">
      <c r="A15" s="191">
        <f t="shared" si="5"/>
        <v>9</v>
      </c>
      <c r="B15" s="1043"/>
      <c r="C15" s="1043"/>
      <c r="D15" s="1043"/>
      <c r="E15" s="561"/>
      <c r="F15" s="561"/>
      <c r="G15" s="561"/>
      <c r="H15" s="187"/>
      <c r="I15" s="192"/>
      <c r="J15" s="192"/>
      <c r="K15" s="225"/>
      <c r="L15" s="222"/>
      <c r="M15" s="223"/>
      <c r="N15" s="404">
        <f t="shared" si="0"/>
        <v>0</v>
      </c>
      <c r="O15" s="223"/>
      <c r="P15" s="230"/>
      <c r="Q15" s="405">
        <f t="shared" si="2"/>
        <v>0</v>
      </c>
      <c r="R15" s="227"/>
      <c r="S15" s="222"/>
      <c r="T15" s="223"/>
      <c r="U15" s="406">
        <f t="shared" si="1"/>
        <v>0</v>
      </c>
      <c r="V15" s="219"/>
      <c r="W15" s="405">
        <f t="shared" si="3"/>
        <v>0</v>
      </c>
      <c r="X15" s="217"/>
      <c r="Y15" s="219"/>
      <c r="Z15" s="405">
        <f t="shared" si="4"/>
        <v>0</v>
      </c>
      <c r="AA15" s="407">
        <f t="shared" si="6"/>
        <v>0</v>
      </c>
      <c r="AB15" s="1351"/>
      <c r="AC15" s="1348"/>
      <c r="AD15" s="184"/>
    </row>
    <row r="16" spans="1:30" ht="30" customHeight="1">
      <c r="A16" s="191">
        <f t="shared" si="5"/>
        <v>10</v>
      </c>
      <c r="B16" s="1043"/>
      <c r="C16" s="1043"/>
      <c r="D16" s="1043"/>
      <c r="E16" s="561"/>
      <c r="F16" s="561"/>
      <c r="G16" s="561"/>
      <c r="H16" s="187"/>
      <c r="I16" s="192"/>
      <c r="J16" s="192"/>
      <c r="K16" s="225"/>
      <c r="L16" s="222"/>
      <c r="M16" s="223"/>
      <c r="N16" s="404">
        <f t="shared" si="0"/>
        <v>0</v>
      </c>
      <c r="O16" s="223"/>
      <c r="P16" s="230"/>
      <c r="Q16" s="405">
        <f t="shared" si="2"/>
        <v>0</v>
      </c>
      <c r="R16" s="227"/>
      <c r="S16" s="222"/>
      <c r="T16" s="223"/>
      <c r="U16" s="406">
        <f t="shared" si="1"/>
        <v>0</v>
      </c>
      <c r="V16" s="219"/>
      <c r="W16" s="405">
        <f t="shared" si="3"/>
        <v>0</v>
      </c>
      <c r="X16" s="217"/>
      <c r="Y16" s="219"/>
      <c r="Z16" s="405">
        <f t="shared" si="4"/>
        <v>0</v>
      </c>
      <c r="AA16" s="407">
        <f t="shared" si="6"/>
        <v>0</v>
      </c>
      <c r="AB16" s="1351"/>
      <c r="AC16" s="1348"/>
      <c r="AD16" s="184"/>
    </row>
    <row r="17" spans="1:30" ht="30" customHeight="1">
      <c r="A17" s="191">
        <f t="shared" si="5"/>
        <v>11</v>
      </c>
      <c r="B17" s="1043"/>
      <c r="C17" s="1043"/>
      <c r="D17" s="1043"/>
      <c r="E17" s="561"/>
      <c r="F17" s="561"/>
      <c r="G17" s="561"/>
      <c r="H17" s="187"/>
      <c r="I17" s="192"/>
      <c r="J17" s="192"/>
      <c r="K17" s="225"/>
      <c r="L17" s="222"/>
      <c r="M17" s="223"/>
      <c r="N17" s="404">
        <f t="shared" si="0"/>
        <v>0</v>
      </c>
      <c r="O17" s="223"/>
      <c r="P17" s="230"/>
      <c r="Q17" s="405">
        <f t="shared" si="2"/>
        <v>0</v>
      </c>
      <c r="R17" s="227"/>
      <c r="S17" s="222"/>
      <c r="T17" s="223"/>
      <c r="U17" s="406">
        <f t="shared" si="1"/>
        <v>0</v>
      </c>
      <c r="V17" s="219"/>
      <c r="W17" s="405">
        <f t="shared" si="3"/>
        <v>0</v>
      </c>
      <c r="X17" s="217"/>
      <c r="Y17" s="219"/>
      <c r="Z17" s="405">
        <f t="shared" si="4"/>
        <v>0</v>
      </c>
      <c r="AA17" s="407">
        <f t="shared" si="6"/>
        <v>0</v>
      </c>
      <c r="AB17" s="1351"/>
      <c r="AC17" s="1348"/>
      <c r="AD17" s="184"/>
    </row>
    <row r="18" spans="1:30" ht="30" customHeight="1">
      <c r="A18" s="191">
        <f t="shared" si="5"/>
        <v>12</v>
      </c>
      <c r="B18" s="1043"/>
      <c r="C18" s="1043"/>
      <c r="D18" s="1043"/>
      <c r="E18" s="561"/>
      <c r="F18" s="561"/>
      <c r="G18" s="561"/>
      <c r="H18" s="187"/>
      <c r="I18" s="192"/>
      <c r="J18" s="192"/>
      <c r="K18" s="225"/>
      <c r="L18" s="222"/>
      <c r="M18" s="223"/>
      <c r="N18" s="404">
        <f t="shared" si="0"/>
        <v>0</v>
      </c>
      <c r="O18" s="223"/>
      <c r="P18" s="230"/>
      <c r="Q18" s="405">
        <f t="shared" si="2"/>
        <v>0</v>
      </c>
      <c r="R18" s="227"/>
      <c r="S18" s="222"/>
      <c r="T18" s="223"/>
      <c r="U18" s="406">
        <f t="shared" si="1"/>
        <v>0</v>
      </c>
      <c r="V18" s="219"/>
      <c r="W18" s="405">
        <f t="shared" si="3"/>
        <v>0</v>
      </c>
      <c r="X18" s="217"/>
      <c r="Y18" s="219"/>
      <c r="Z18" s="405">
        <f t="shared" si="4"/>
        <v>0</v>
      </c>
      <c r="AA18" s="407">
        <f t="shared" si="6"/>
        <v>0</v>
      </c>
      <c r="AB18" s="1351"/>
      <c r="AC18" s="1348"/>
      <c r="AD18" s="184"/>
    </row>
    <row r="19" spans="1:30" ht="30" customHeight="1">
      <c r="A19" s="191">
        <f t="shared" si="5"/>
        <v>13</v>
      </c>
      <c r="B19" s="1043"/>
      <c r="C19" s="1043"/>
      <c r="D19" s="1043"/>
      <c r="E19" s="561"/>
      <c r="F19" s="561"/>
      <c r="G19" s="561"/>
      <c r="H19" s="187"/>
      <c r="I19" s="192"/>
      <c r="J19" s="192"/>
      <c r="K19" s="225"/>
      <c r="L19" s="222"/>
      <c r="M19" s="223"/>
      <c r="N19" s="404">
        <f t="shared" si="0"/>
        <v>0</v>
      </c>
      <c r="O19" s="223"/>
      <c r="P19" s="230"/>
      <c r="Q19" s="405">
        <f t="shared" si="2"/>
        <v>0</v>
      </c>
      <c r="R19" s="227"/>
      <c r="S19" s="222"/>
      <c r="T19" s="223"/>
      <c r="U19" s="406">
        <f t="shared" si="1"/>
        <v>0</v>
      </c>
      <c r="V19" s="219"/>
      <c r="W19" s="405">
        <f t="shared" si="3"/>
        <v>0</v>
      </c>
      <c r="X19" s="217"/>
      <c r="Y19" s="219"/>
      <c r="Z19" s="405">
        <f t="shared" si="4"/>
        <v>0</v>
      </c>
      <c r="AA19" s="407">
        <f t="shared" si="6"/>
        <v>0</v>
      </c>
      <c r="AB19" s="1351"/>
      <c r="AC19" s="1348"/>
      <c r="AD19" s="184"/>
    </row>
    <row r="20" spans="1:30" ht="30" customHeight="1">
      <c r="A20" s="191">
        <f t="shared" si="5"/>
        <v>14</v>
      </c>
      <c r="B20" s="1043"/>
      <c r="C20" s="1043"/>
      <c r="D20" s="1043"/>
      <c r="E20" s="561"/>
      <c r="F20" s="561"/>
      <c r="G20" s="561"/>
      <c r="H20" s="187"/>
      <c r="I20" s="192"/>
      <c r="J20" s="192"/>
      <c r="K20" s="225"/>
      <c r="L20" s="222"/>
      <c r="M20" s="223"/>
      <c r="N20" s="404">
        <f t="shared" si="0"/>
        <v>0</v>
      </c>
      <c r="O20" s="223"/>
      <c r="P20" s="230"/>
      <c r="Q20" s="405">
        <f t="shared" si="2"/>
        <v>0</v>
      </c>
      <c r="R20" s="227"/>
      <c r="S20" s="222"/>
      <c r="T20" s="223"/>
      <c r="U20" s="406">
        <f t="shared" si="1"/>
        <v>0</v>
      </c>
      <c r="V20" s="219"/>
      <c r="W20" s="405">
        <f t="shared" si="3"/>
        <v>0</v>
      </c>
      <c r="X20" s="217"/>
      <c r="Y20" s="219"/>
      <c r="Z20" s="405">
        <f t="shared" si="4"/>
        <v>0</v>
      </c>
      <c r="AA20" s="407">
        <f t="shared" si="6"/>
        <v>0</v>
      </c>
      <c r="AB20" s="1351"/>
      <c r="AC20" s="1348"/>
      <c r="AD20" s="184"/>
    </row>
    <row r="21" spans="1:30" ht="30" customHeight="1">
      <c r="A21" s="191">
        <f t="shared" si="5"/>
        <v>15</v>
      </c>
      <c r="B21" s="1043"/>
      <c r="C21" s="1043"/>
      <c r="D21" s="1043"/>
      <c r="E21" s="561"/>
      <c r="F21" s="561"/>
      <c r="G21" s="561"/>
      <c r="H21" s="187"/>
      <c r="I21" s="192"/>
      <c r="J21" s="192"/>
      <c r="K21" s="225"/>
      <c r="L21" s="222"/>
      <c r="M21" s="223"/>
      <c r="N21" s="404">
        <f t="shared" si="0"/>
        <v>0</v>
      </c>
      <c r="O21" s="223"/>
      <c r="P21" s="230"/>
      <c r="Q21" s="405">
        <f t="shared" si="2"/>
        <v>0</v>
      </c>
      <c r="R21" s="227"/>
      <c r="S21" s="222"/>
      <c r="T21" s="223"/>
      <c r="U21" s="406">
        <f t="shared" si="1"/>
        <v>0</v>
      </c>
      <c r="V21" s="219"/>
      <c r="W21" s="405">
        <f t="shared" si="3"/>
        <v>0</v>
      </c>
      <c r="X21" s="217"/>
      <c r="Y21" s="219"/>
      <c r="Z21" s="405">
        <f t="shared" si="4"/>
        <v>0</v>
      </c>
      <c r="AA21" s="407">
        <f t="shared" si="6"/>
        <v>0</v>
      </c>
      <c r="AB21" s="1351"/>
      <c r="AC21" s="1348"/>
      <c r="AD21" s="184"/>
    </row>
    <row r="22" spans="1:30" ht="30" customHeight="1">
      <c r="A22" s="191">
        <f t="shared" si="5"/>
        <v>16</v>
      </c>
      <c r="B22" s="1043"/>
      <c r="C22" s="1043"/>
      <c r="D22" s="1043"/>
      <c r="E22" s="561"/>
      <c r="F22" s="561"/>
      <c r="G22" s="561"/>
      <c r="H22" s="187"/>
      <c r="I22" s="192"/>
      <c r="J22" s="192"/>
      <c r="K22" s="225"/>
      <c r="L22" s="222"/>
      <c r="M22" s="223"/>
      <c r="N22" s="404">
        <f t="shared" si="0"/>
        <v>0</v>
      </c>
      <c r="O22" s="223"/>
      <c r="P22" s="230"/>
      <c r="Q22" s="405">
        <f t="shared" si="2"/>
        <v>0</v>
      </c>
      <c r="R22" s="227"/>
      <c r="S22" s="222"/>
      <c r="T22" s="223"/>
      <c r="U22" s="406">
        <f t="shared" si="1"/>
        <v>0</v>
      </c>
      <c r="V22" s="219"/>
      <c r="W22" s="405">
        <f t="shared" si="3"/>
        <v>0</v>
      </c>
      <c r="X22" s="217"/>
      <c r="Y22" s="219"/>
      <c r="Z22" s="405">
        <f t="shared" si="4"/>
        <v>0</v>
      </c>
      <c r="AA22" s="407">
        <f t="shared" si="6"/>
        <v>0</v>
      </c>
      <c r="AB22" s="1351"/>
      <c r="AC22" s="1348"/>
      <c r="AD22" s="184"/>
    </row>
    <row r="23" spans="1:30" ht="30" customHeight="1">
      <c r="A23" s="191">
        <f t="shared" si="5"/>
        <v>17</v>
      </c>
      <c r="B23" s="1043"/>
      <c r="C23" s="1043"/>
      <c r="D23" s="1043"/>
      <c r="E23" s="561"/>
      <c r="F23" s="561"/>
      <c r="G23" s="561"/>
      <c r="H23" s="187"/>
      <c r="I23" s="192"/>
      <c r="J23" s="192"/>
      <c r="K23" s="225"/>
      <c r="L23" s="222"/>
      <c r="M23" s="223"/>
      <c r="N23" s="404">
        <f t="shared" si="0"/>
        <v>0</v>
      </c>
      <c r="O23" s="223"/>
      <c r="P23" s="230"/>
      <c r="Q23" s="405">
        <f t="shared" si="2"/>
        <v>0</v>
      </c>
      <c r="R23" s="227"/>
      <c r="S23" s="222"/>
      <c r="T23" s="223"/>
      <c r="U23" s="406">
        <f t="shared" si="1"/>
        <v>0</v>
      </c>
      <c r="V23" s="219"/>
      <c r="W23" s="405">
        <f t="shared" si="3"/>
        <v>0</v>
      </c>
      <c r="X23" s="217"/>
      <c r="Y23" s="219"/>
      <c r="Z23" s="405">
        <f t="shared" si="4"/>
        <v>0</v>
      </c>
      <c r="AA23" s="407">
        <f t="shared" si="6"/>
        <v>0</v>
      </c>
      <c r="AB23" s="1351"/>
      <c r="AC23" s="1348"/>
      <c r="AD23" s="184"/>
    </row>
    <row r="24" spans="1:30" ht="30" customHeight="1">
      <c r="A24" s="191">
        <f t="shared" si="5"/>
        <v>18</v>
      </c>
      <c r="B24" s="1043"/>
      <c r="C24" s="1043"/>
      <c r="D24" s="1043"/>
      <c r="E24" s="561"/>
      <c r="F24" s="561"/>
      <c r="G24" s="561"/>
      <c r="H24" s="187"/>
      <c r="I24" s="192"/>
      <c r="J24" s="192"/>
      <c r="K24" s="225"/>
      <c r="L24" s="222"/>
      <c r="M24" s="223"/>
      <c r="N24" s="404">
        <f t="shared" si="0"/>
        <v>0</v>
      </c>
      <c r="O24" s="223"/>
      <c r="P24" s="230"/>
      <c r="Q24" s="405">
        <f t="shared" si="2"/>
        <v>0</v>
      </c>
      <c r="R24" s="227"/>
      <c r="S24" s="222"/>
      <c r="T24" s="223"/>
      <c r="U24" s="406">
        <f t="shared" si="1"/>
        <v>0</v>
      </c>
      <c r="V24" s="219"/>
      <c r="W24" s="405">
        <f t="shared" si="3"/>
        <v>0</v>
      </c>
      <c r="X24" s="217"/>
      <c r="Y24" s="219"/>
      <c r="Z24" s="405">
        <f t="shared" si="4"/>
        <v>0</v>
      </c>
      <c r="AA24" s="407">
        <f t="shared" si="6"/>
        <v>0</v>
      </c>
      <c r="AB24" s="1351"/>
      <c r="AC24" s="1348"/>
      <c r="AD24" s="184"/>
    </row>
    <row r="25" spans="1:30" ht="30" customHeight="1">
      <c r="A25" s="191">
        <f t="shared" si="5"/>
        <v>19</v>
      </c>
      <c r="B25" s="1043"/>
      <c r="C25" s="1043"/>
      <c r="D25" s="1043"/>
      <c r="E25" s="561"/>
      <c r="F25" s="561"/>
      <c r="G25" s="561"/>
      <c r="H25" s="187"/>
      <c r="I25" s="192"/>
      <c r="J25" s="192"/>
      <c r="K25" s="225"/>
      <c r="L25" s="222"/>
      <c r="M25" s="223"/>
      <c r="N25" s="404">
        <f t="shared" si="0"/>
        <v>0</v>
      </c>
      <c r="O25" s="223"/>
      <c r="P25" s="230"/>
      <c r="Q25" s="405">
        <f t="shared" si="2"/>
        <v>0</v>
      </c>
      <c r="R25" s="227"/>
      <c r="S25" s="222"/>
      <c r="T25" s="223"/>
      <c r="U25" s="406">
        <f t="shared" si="1"/>
        <v>0</v>
      </c>
      <c r="V25" s="219"/>
      <c r="W25" s="405">
        <f t="shared" si="3"/>
        <v>0</v>
      </c>
      <c r="X25" s="217"/>
      <c r="Y25" s="219"/>
      <c r="Z25" s="405">
        <f t="shared" si="4"/>
        <v>0</v>
      </c>
      <c r="AA25" s="407">
        <f t="shared" si="6"/>
        <v>0</v>
      </c>
      <c r="AB25" s="1351"/>
      <c r="AC25" s="1348"/>
      <c r="AD25" s="184"/>
    </row>
    <row r="26" spans="1:30" ht="30" customHeight="1">
      <c r="A26" s="191">
        <f t="shared" si="5"/>
        <v>20</v>
      </c>
      <c r="B26" s="1043"/>
      <c r="C26" s="1043"/>
      <c r="D26" s="1043"/>
      <c r="E26" s="561"/>
      <c r="F26" s="561"/>
      <c r="G26" s="561"/>
      <c r="H26" s="187"/>
      <c r="I26" s="192"/>
      <c r="J26" s="189"/>
      <c r="K26" s="225"/>
      <c r="L26" s="222"/>
      <c r="M26" s="223"/>
      <c r="N26" s="408">
        <f t="shared" si="0"/>
        <v>0</v>
      </c>
      <c r="O26" s="223"/>
      <c r="P26" s="223"/>
      <c r="Q26" s="405">
        <f t="shared" si="2"/>
        <v>0</v>
      </c>
      <c r="R26" s="227"/>
      <c r="S26" s="222"/>
      <c r="T26" s="223"/>
      <c r="U26" s="406">
        <f t="shared" si="1"/>
        <v>0</v>
      </c>
      <c r="V26" s="223"/>
      <c r="W26" s="405">
        <f t="shared" si="3"/>
        <v>0</v>
      </c>
      <c r="X26" s="221"/>
      <c r="Y26" s="223"/>
      <c r="Z26" s="405">
        <f t="shared" si="4"/>
        <v>0</v>
      </c>
      <c r="AA26" s="407">
        <f t="shared" si="6"/>
        <v>0</v>
      </c>
      <c r="AB26" s="1351"/>
      <c r="AC26" s="1348"/>
      <c r="AD26" s="184"/>
    </row>
    <row r="27" spans="1:30" ht="30" customHeight="1">
      <c r="A27" s="191">
        <f t="shared" si="5"/>
        <v>21</v>
      </c>
      <c r="B27" s="1043"/>
      <c r="C27" s="1043"/>
      <c r="D27" s="1043"/>
      <c r="E27" s="561"/>
      <c r="F27" s="561"/>
      <c r="G27" s="561"/>
      <c r="H27" s="187"/>
      <c r="I27" s="192"/>
      <c r="J27" s="189"/>
      <c r="K27" s="225"/>
      <c r="L27" s="222"/>
      <c r="M27" s="223"/>
      <c r="N27" s="408">
        <f t="shared" si="0"/>
        <v>0</v>
      </c>
      <c r="O27" s="223"/>
      <c r="P27" s="223"/>
      <c r="Q27" s="405">
        <f t="shared" si="2"/>
        <v>0</v>
      </c>
      <c r="R27" s="227"/>
      <c r="S27" s="222"/>
      <c r="T27" s="223"/>
      <c r="U27" s="406">
        <f t="shared" si="1"/>
        <v>0</v>
      </c>
      <c r="V27" s="223"/>
      <c r="W27" s="405">
        <f t="shared" si="3"/>
        <v>0</v>
      </c>
      <c r="X27" s="221"/>
      <c r="Y27" s="223"/>
      <c r="Z27" s="405">
        <f t="shared" si="4"/>
        <v>0</v>
      </c>
      <c r="AA27" s="407">
        <f t="shared" si="6"/>
        <v>0</v>
      </c>
      <c r="AB27" s="1351"/>
      <c r="AC27" s="1348"/>
      <c r="AD27" s="184"/>
    </row>
    <row r="28" spans="1:30" ht="30" customHeight="1">
      <c r="A28" s="191">
        <f t="shared" si="5"/>
        <v>22</v>
      </c>
      <c r="B28" s="1043"/>
      <c r="C28" s="1043"/>
      <c r="D28" s="1043"/>
      <c r="E28" s="561"/>
      <c r="F28" s="561"/>
      <c r="G28" s="561"/>
      <c r="H28" s="187"/>
      <c r="I28" s="192"/>
      <c r="J28" s="189"/>
      <c r="K28" s="225"/>
      <c r="L28" s="222"/>
      <c r="M28" s="223"/>
      <c r="N28" s="408">
        <f t="shared" si="0"/>
        <v>0</v>
      </c>
      <c r="O28" s="223"/>
      <c r="P28" s="223"/>
      <c r="Q28" s="405">
        <f t="shared" si="2"/>
        <v>0</v>
      </c>
      <c r="R28" s="227"/>
      <c r="S28" s="222"/>
      <c r="T28" s="223"/>
      <c r="U28" s="406">
        <f t="shared" si="1"/>
        <v>0</v>
      </c>
      <c r="V28" s="223"/>
      <c r="W28" s="405">
        <f t="shared" si="3"/>
        <v>0</v>
      </c>
      <c r="X28" s="221"/>
      <c r="Y28" s="223"/>
      <c r="Z28" s="405">
        <f t="shared" si="4"/>
        <v>0</v>
      </c>
      <c r="AA28" s="407">
        <f t="shared" si="6"/>
        <v>0</v>
      </c>
      <c r="AB28" s="1351"/>
      <c r="AC28" s="1348"/>
      <c r="AD28" s="184"/>
    </row>
    <row r="29" spans="1:30" ht="30" customHeight="1">
      <c r="A29" s="191">
        <f t="shared" si="5"/>
        <v>23</v>
      </c>
      <c r="B29" s="1043"/>
      <c r="C29" s="1043"/>
      <c r="D29" s="1043"/>
      <c r="E29" s="561"/>
      <c r="F29" s="561"/>
      <c r="G29" s="561"/>
      <c r="H29" s="187"/>
      <c r="I29" s="192"/>
      <c r="J29" s="189"/>
      <c r="K29" s="225"/>
      <c r="L29" s="222"/>
      <c r="M29" s="223"/>
      <c r="N29" s="408">
        <f t="shared" si="0"/>
        <v>0</v>
      </c>
      <c r="O29" s="223"/>
      <c r="P29" s="223"/>
      <c r="Q29" s="405">
        <f t="shared" si="2"/>
        <v>0</v>
      </c>
      <c r="R29" s="227"/>
      <c r="S29" s="222"/>
      <c r="T29" s="223"/>
      <c r="U29" s="406">
        <f t="shared" si="1"/>
        <v>0</v>
      </c>
      <c r="V29" s="223"/>
      <c r="W29" s="405">
        <f t="shared" si="3"/>
        <v>0</v>
      </c>
      <c r="X29" s="221"/>
      <c r="Y29" s="223"/>
      <c r="Z29" s="405">
        <f t="shared" si="4"/>
        <v>0</v>
      </c>
      <c r="AA29" s="407">
        <f t="shared" si="6"/>
        <v>0</v>
      </c>
      <c r="AB29" s="1351"/>
      <c r="AC29" s="1348"/>
      <c r="AD29" s="184"/>
    </row>
    <row r="30" spans="1:30" ht="30" customHeight="1">
      <c r="A30" s="191">
        <f t="shared" si="5"/>
        <v>24</v>
      </c>
      <c r="B30" s="1043"/>
      <c r="C30" s="1043"/>
      <c r="D30" s="1043"/>
      <c r="E30" s="561"/>
      <c r="F30" s="561"/>
      <c r="G30" s="561"/>
      <c r="H30" s="187"/>
      <c r="I30" s="192"/>
      <c r="J30" s="189"/>
      <c r="K30" s="225"/>
      <c r="L30" s="222"/>
      <c r="M30" s="223"/>
      <c r="N30" s="408">
        <f t="shared" si="0"/>
        <v>0</v>
      </c>
      <c r="O30" s="223"/>
      <c r="P30" s="223"/>
      <c r="Q30" s="405">
        <f t="shared" si="2"/>
        <v>0</v>
      </c>
      <c r="R30" s="227"/>
      <c r="S30" s="222"/>
      <c r="T30" s="223"/>
      <c r="U30" s="406">
        <f t="shared" si="1"/>
        <v>0</v>
      </c>
      <c r="V30" s="223"/>
      <c r="W30" s="405">
        <f t="shared" si="3"/>
        <v>0</v>
      </c>
      <c r="X30" s="221"/>
      <c r="Y30" s="223"/>
      <c r="Z30" s="405">
        <f t="shared" si="4"/>
        <v>0</v>
      </c>
      <c r="AA30" s="407">
        <f t="shared" si="6"/>
        <v>0</v>
      </c>
      <c r="AB30" s="1351"/>
      <c r="AC30" s="1348"/>
      <c r="AD30" s="184"/>
    </row>
    <row r="31" spans="1:30" ht="30" customHeight="1">
      <c r="A31" s="191">
        <f t="shared" si="5"/>
        <v>25</v>
      </c>
      <c r="B31" s="1043"/>
      <c r="C31" s="1043"/>
      <c r="D31" s="1043"/>
      <c r="E31" s="561"/>
      <c r="F31" s="561"/>
      <c r="G31" s="561"/>
      <c r="H31" s="187"/>
      <c r="I31" s="192"/>
      <c r="J31" s="189"/>
      <c r="K31" s="225"/>
      <c r="L31" s="222"/>
      <c r="M31" s="223"/>
      <c r="N31" s="408">
        <f t="shared" si="0"/>
        <v>0</v>
      </c>
      <c r="O31" s="223"/>
      <c r="P31" s="223"/>
      <c r="Q31" s="405">
        <f t="shared" si="2"/>
        <v>0</v>
      </c>
      <c r="R31" s="227"/>
      <c r="S31" s="222"/>
      <c r="T31" s="223"/>
      <c r="U31" s="406">
        <f t="shared" si="1"/>
        <v>0</v>
      </c>
      <c r="V31" s="223"/>
      <c r="W31" s="405">
        <f t="shared" si="3"/>
        <v>0</v>
      </c>
      <c r="X31" s="221"/>
      <c r="Y31" s="223"/>
      <c r="Z31" s="405">
        <f t="shared" si="4"/>
        <v>0</v>
      </c>
      <c r="AA31" s="407">
        <f t="shared" si="6"/>
        <v>0</v>
      </c>
      <c r="AB31" s="1351"/>
      <c r="AC31" s="1348"/>
      <c r="AD31" s="184"/>
    </row>
    <row r="32" spans="1:30" ht="30" customHeight="1">
      <c r="A32" s="191">
        <f t="shared" si="5"/>
        <v>26</v>
      </c>
      <c r="B32" s="1043"/>
      <c r="C32" s="1043"/>
      <c r="D32" s="1043"/>
      <c r="E32" s="561"/>
      <c r="F32" s="561"/>
      <c r="G32" s="561"/>
      <c r="H32" s="187"/>
      <c r="I32" s="192"/>
      <c r="J32" s="189"/>
      <c r="K32" s="225"/>
      <c r="L32" s="222"/>
      <c r="M32" s="223"/>
      <c r="N32" s="408">
        <f t="shared" si="0"/>
        <v>0</v>
      </c>
      <c r="O32" s="223"/>
      <c r="P32" s="223"/>
      <c r="Q32" s="405">
        <f t="shared" si="2"/>
        <v>0</v>
      </c>
      <c r="R32" s="227"/>
      <c r="S32" s="222"/>
      <c r="T32" s="223"/>
      <c r="U32" s="406">
        <f t="shared" si="1"/>
        <v>0</v>
      </c>
      <c r="V32" s="223"/>
      <c r="W32" s="405">
        <f t="shared" si="3"/>
        <v>0</v>
      </c>
      <c r="X32" s="221"/>
      <c r="Y32" s="223"/>
      <c r="Z32" s="405">
        <f t="shared" si="4"/>
        <v>0</v>
      </c>
      <c r="AA32" s="407">
        <f t="shared" si="6"/>
        <v>0</v>
      </c>
      <c r="AB32" s="1351"/>
      <c r="AC32" s="1348"/>
      <c r="AD32" s="184"/>
    </row>
    <row r="33" spans="1:31" ht="30" customHeight="1">
      <c r="A33" s="191">
        <f t="shared" si="5"/>
        <v>27</v>
      </c>
      <c r="B33" s="1043"/>
      <c r="C33" s="1043"/>
      <c r="D33" s="1043"/>
      <c r="E33" s="561"/>
      <c r="F33" s="561"/>
      <c r="G33" s="561"/>
      <c r="H33" s="187"/>
      <c r="I33" s="192"/>
      <c r="J33" s="189"/>
      <c r="K33" s="225"/>
      <c r="L33" s="222"/>
      <c r="M33" s="223"/>
      <c r="N33" s="408">
        <f t="shared" si="0"/>
        <v>0</v>
      </c>
      <c r="O33" s="223"/>
      <c r="P33" s="223"/>
      <c r="Q33" s="405">
        <f t="shared" si="2"/>
        <v>0</v>
      </c>
      <c r="R33" s="227"/>
      <c r="S33" s="222"/>
      <c r="T33" s="223"/>
      <c r="U33" s="406">
        <f t="shared" si="1"/>
        <v>0</v>
      </c>
      <c r="V33" s="223"/>
      <c r="W33" s="405">
        <f t="shared" si="3"/>
        <v>0</v>
      </c>
      <c r="X33" s="221"/>
      <c r="Y33" s="223"/>
      <c r="Z33" s="405">
        <f t="shared" si="4"/>
        <v>0</v>
      </c>
      <c r="AA33" s="407">
        <f t="shared" si="6"/>
        <v>0</v>
      </c>
      <c r="AB33" s="1351"/>
      <c r="AC33" s="1348"/>
      <c r="AD33" s="184"/>
    </row>
    <row r="34" spans="1:31" ht="30" customHeight="1">
      <c r="A34" s="191">
        <f t="shared" si="5"/>
        <v>28</v>
      </c>
      <c r="B34" s="1043"/>
      <c r="C34" s="1043"/>
      <c r="D34" s="1043"/>
      <c r="E34" s="561"/>
      <c r="F34" s="561"/>
      <c r="G34" s="561"/>
      <c r="H34" s="187"/>
      <c r="I34" s="192"/>
      <c r="J34" s="189"/>
      <c r="K34" s="225"/>
      <c r="L34" s="222"/>
      <c r="M34" s="223"/>
      <c r="N34" s="408">
        <f t="shared" si="0"/>
        <v>0</v>
      </c>
      <c r="O34" s="223"/>
      <c r="P34" s="223"/>
      <c r="Q34" s="405">
        <f t="shared" si="2"/>
        <v>0</v>
      </c>
      <c r="R34" s="227"/>
      <c r="S34" s="222"/>
      <c r="T34" s="223"/>
      <c r="U34" s="406">
        <f t="shared" si="1"/>
        <v>0</v>
      </c>
      <c r="V34" s="223"/>
      <c r="W34" s="405">
        <f t="shared" si="3"/>
        <v>0</v>
      </c>
      <c r="X34" s="221"/>
      <c r="Y34" s="223"/>
      <c r="Z34" s="405">
        <f t="shared" si="4"/>
        <v>0</v>
      </c>
      <c r="AA34" s="407">
        <f t="shared" si="6"/>
        <v>0</v>
      </c>
      <c r="AB34" s="1351"/>
      <c r="AC34" s="1348"/>
      <c r="AD34" s="184"/>
    </row>
    <row r="35" spans="1:31" ht="30" customHeight="1">
      <c r="A35" s="191">
        <f t="shared" si="5"/>
        <v>29</v>
      </c>
      <c r="B35" s="1043"/>
      <c r="C35" s="1043"/>
      <c r="D35" s="1043"/>
      <c r="E35" s="561"/>
      <c r="F35" s="561"/>
      <c r="G35" s="561"/>
      <c r="H35" s="187"/>
      <c r="I35" s="192"/>
      <c r="J35" s="189"/>
      <c r="K35" s="225"/>
      <c r="L35" s="222"/>
      <c r="M35" s="223"/>
      <c r="N35" s="408">
        <f t="shared" si="0"/>
        <v>0</v>
      </c>
      <c r="O35" s="223"/>
      <c r="P35" s="223"/>
      <c r="Q35" s="405">
        <f t="shared" si="2"/>
        <v>0</v>
      </c>
      <c r="R35" s="224"/>
      <c r="S35" s="223"/>
      <c r="T35" s="223"/>
      <c r="U35" s="406">
        <f t="shared" si="1"/>
        <v>0</v>
      </c>
      <c r="V35" s="223"/>
      <c r="W35" s="405">
        <f t="shared" si="3"/>
        <v>0</v>
      </c>
      <c r="X35" s="221"/>
      <c r="Y35" s="223"/>
      <c r="Z35" s="405">
        <f t="shared" si="4"/>
        <v>0</v>
      </c>
      <c r="AA35" s="407">
        <f t="shared" si="6"/>
        <v>0</v>
      </c>
      <c r="AB35" s="1351"/>
      <c r="AC35" s="1348"/>
      <c r="AD35" s="184"/>
    </row>
    <row r="36" spans="1:31" ht="30" customHeight="1" thickBot="1">
      <c r="A36" s="196">
        <f>A35+1</f>
        <v>30</v>
      </c>
      <c r="B36" s="1028"/>
      <c r="C36" s="1028"/>
      <c r="D36" s="1028"/>
      <c r="E36" s="562"/>
      <c r="F36" s="562"/>
      <c r="G36" s="562"/>
      <c r="H36" s="187"/>
      <c r="I36" s="192"/>
      <c r="J36" s="197"/>
      <c r="K36" s="228"/>
      <c r="L36" s="229"/>
      <c r="M36" s="230"/>
      <c r="N36" s="409">
        <f t="shared" si="0"/>
        <v>0</v>
      </c>
      <c r="O36" s="535"/>
      <c r="P36" s="234"/>
      <c r="Q36" s="410">
        <f t="shared" si="2"/>
        <v>0</v>
      </c>
      <c r="R36" s="232"/>
      <c r="S36" s="233"/>
      <c r="T36" s="234"/>
      <c r="U36" s="411">
        <f t="shared" si="1"/>
        <v>0</v>
      </c>
      <c r="V36" s="234"/>
      <c r="W36" s="410">
        <f t="shared" si="3"/>
        <v>0</v>
      </c>
      <c r="X36" s="274"/>
      <c r="Y36" s="234"/>
      <c r="Z36" s="410">
        <f t="shared" si="4"/>
        <v>0</v>
      </c>
      <c r="AA36" s="412">
        <f t="shared" si="6"/>
        <v>0</v>
      </c>
      <c r="AB36" s="1352"/>
      <c r="AC36" s="1353"/>
      <c r="AD36" s="184"/>
    </row>
    <row r="37" spans="1:31" ht="30" customHeight="1" thickBot="1">
      <c r="A37" s="198"/>
      <c r="B37" s="1031" t="s">
        <v>280</v>
      </c>
      <c r="C37" s="1032"/>
      <c r="D37" s="1032"/>
      <c r="E37" s="1032"/>
      <c r="F37" s="1032"/>
      <c r="G37" s="1032"/>
      <c r="H37" s="1032"/>
      <c r="I37" s="1032"/>
      <c r="J37" s="1033"/>
      <c r="K37" s="413">
        <f t="shared" ref="K37:U37" si="7">SUM(K7:K36)</f>
        <v>0</v>
      </c>
      <c r="L37" s="414">
        <f t="shared" si="7"/>
        <v>0</v>
      </c>
      <c r="M37" s="414">
        <f t="shared" si="7"/>
        <v>0</v>
      </c>
      <c r="N37" s="415">
        <f t="shared" si="7"/>
        <v>0</v>
      </c>
      <c r="O37" s="416">
        <f t="shared" si="7"/>
        <v>0</v>
      </c>
      <c r="P37" s="416">
        <f t="shared" si="7"/>
        <v>0</v>
      </c>
      <c r="Q37" s="417">
        <f t="shared" si="2"/>
        <v>0</v>
      </c>
      <c r="R37" s="418">
        <f t="shared" si="7"/>
        <v>0</v>
      </c>
      <c r="S37" s="414">
        <f t="shared" si="7"/>
        <v>0</v>
      </c>
      <c r="T37" s="414">
        <f t="shared" si="7"/>
        <v>0</v>
      </c>
      <c r="U37" s="419">
        <f t="shared" si="7"/>
        <v>0</v>
      </c>
      <c r="V37" s="418">
        <f t="shared" ref="V37" si="8">SUM(V7:V36)</f>
        <v>0</v>
      </c>
      <c r="W37" s="417">
        <f t="shared" si="3"/>
        <v>0</v>
      </c>
      <c r="X37" s="413">
        <f>SUM(X7:X36)</f>
        <v>0</v>
      </c>
      <c r="Y37" s="418">
        <f>SUM(Y7:Y36)</f>
        <v>0</v>
      </c>
      <c r="Z37" s="417">
        <f t="shared" si="4"/>
        <v>0</v>
      </c>
      <c r="AA37" s="403">
        <f t="shared" si="6"/>
        <v>0</v>
      </c>
      <c r="AB37" s="1702"/>
      <c r="AC37" s="1703"/>
      <c r="AD37" s="184"/>
    </row>
    <row r="38" spans="1:31" s="126" customFormat="1" ht="19.899999999999999" customHeight="1">
      <c r="A38" s="1037" t="s">
        <v>281</v>
      </c>
      <c r="B38" s="1038"/>
      <c r="C38" s="1038"/>
      <c r="D38" s="1038"/>
      <c r="E38" s="1038"/>
      <c r="F38" s="1038"/>
      <c r="G38" s="1038"/>
      <c r="H38" s="1038"/>
      <c r="I38" s="1038"/>
      <c r="J38" s="1038"/>
      <c r="K38" s="1038"/>
      <c r="L38" s="1038"/>
      <c r="M38" s="1038"/>
      <c r="N38" s="1038"/>
      <c r="O38" s="1038"/>
      <c r="P38" s="1038"/>
      <c r="Q38" s="1038"/>
      <c r="R38" s="1038"/>
      <c r="S38" s="1038"/>
      <c r="T38" s="1038"/>
      <c r="U38" s="1038"/>
      <c r="V38" s="563"/>
      <c r="W38" s="563"/>
      <c r="X38" s="563"/>
      <c r="Y38" s="563"/>
      <c r="Z38" s="563"/>
      <c r="AA38" s="1354"/>
      <c r="AB38" s="1042"/>
      <c r="AC38" s="1042"/>
      <c r="AD38" s="200"/>
    </row>
    <row r="39" spans="1:31" s="126" customFormat="1" ht="19.899999999999999" customHeight="1">
      <c r="A39" s="1020" t="s">
        <v>282</v>
      </c>
      <c r="B39" s="1020"/>
      <c r="C39" s="1020"/>
      <c r="D39" s="1020"/>
      <c r="E39" s="1020"/>
      <c r="F39" s="1020"/>
      <c r="G39" s="1020"/>
      <c r="H39" s="1020"/>
      <c r="I39" s="1020"/>
      <c r="J39" s="1020"/>
      <c r="K39" s="1020"/>
      <c r="L39" s="1020"/>
      <c r="M39" s="1020"/>
      <c r="N39" s="1020"/>
      <c r="O39" s="1020"/>
      <c r="P39" s="1020"/>
      <c r="Q39" s="1020"/>
      <c r="R39" s="1020"/>
      <c r="S39" s="1020"/>
      <c r="T39" s="1020"/>
      <c r="U39" s="1020"/>
      <c r="V39" s="564"/>
      <c r="W39" s="564"/>
      <c r="X39" s="564"/>
      <c r="Y39" s="564"/>
      <c r="Z39" s="564"/>
      <c r="AA39" s="1355"/>
      <c r="AB39" s="1025"/>
      <c r="AC39" s="1025"/>
      <c r="AD39" s="200"/>
    </row>
    <row r="40" spans="1:31" s="126" customFormat="1" ht="19.899999999999999" customHeight="1">
      <c r="A40" s="1020" t="s">
        <v>283</v>
      </c>
      <c r="B40" s="1021"/>
      <c r="C40" s="1021"/>
      <c r="D40" s="1021"/>
      <c r="E40" s="1021"/>
      <c r="F40" s="1021"/>
      <c r="G40" s="1021"/>
      <c r="H40" s="1021"/>
      <c r="I40" s="1021"/>
      <c r="J40" s="1021"/>
      <c r="K40" s="1021"/>
      <c r="L40" s="1021"/>
      <c r="M40" s="1021"/>
      <c r="N40" s="1021"/>
      <c r="O40" s="1021"/>
      <c r="P40" s="1021"/>
      <c r="Q40" s="1021"/>
      <c r="R40" s="1021"/>
      <c r="S40" s="1021"/>
      <c r="T40" s="1021"/>
      <c r="U40" s="1021"/>
      <c r="V40" s="566"/>
      <c r="W40" s="566"/>
      <c r="X40" s="566"/>
      <c r="Y40" s="566"/>
      <c r="Z40" s="566"/>
      <c r="AA40" s="1355"/>
      <c r="AB40" s="1025"/>
      <c r="AC40" s="1025"/>
      <c r="AD40" s="200"/>
    </row>
    <row r="41" spans="1:31" s="126" customFormat="1" ht="19.899999999999999" customHeight="1">
      <c r="A41" s="127" t="s">
        <v>284</v>
      </c>
      <c r="B41" s="1021" t="s">
        <v>395</v>
      </c>
      <c r="C41" s="1021"/>
      <c r="D41" s="1021"/>
      <c r="E41" s="1021"/>
      <c r="F41" s="1021"/>
      <c r="G41" s="1021"/>
      <c r="H41" s="1021"/>
      <c r="I41" s="1021"/>
      <c r="J41" s="1021"/>
      <c r="K41" s="1021"/>
      <c r="L41" s="1021"/>
      <c r="M41" s="1021"/>
      <c r="N41" s="1021"/>
      <c r="O41" s="1021"/>
      <c r="P41" s="1021"/>
      <c r="Q41" s="1021"/>
      <c r="R41" s="1021"/>
      <c r="S41" s="1021"/>
      <c r="T41" s="1021"/>
      <c r="U41" s="1021"/>
      <c r="V41" s="566"/>
      <c r="W41" s="566"/>
      <c r="X41" s="566"/>
      <c r="Y41" s="566"/>
      <c r="Z41" s="566"/>
      <c r="AA41" s="1355"/>
      <c r="AB41" s="1025"/>
      <c r="AC41" s="1025"/>
      <c r="AD41" s="200"/>
    </row>
    <row r="42" spans="1:31" s="128" customFormat="1" ht="19.899999999999999" customHeight="1">
      <c r="A42" s="127" t="s">
        <v>285</v>
      </c>
      <c r="B42" s="1027" t="s">
        <v>286</v>
      </c>
      <c r="C42" s="1027"/>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row>
    <row r="43" spans="1:31" s="129" customFormat="1" ht="19.899999999999999" customHeight="1">
      <c r="A43" s="127" t="s">
        <v>287</v>
      </c>
      <c r="B43" s="1018" t="s">
        <v>288</v>
      </c>
      <c r="C43" s="1018"/>
      <c r="D43" s="1018"/>
      <c r="E43" s="1018"/>
      <c r="F43" s="1018"/>
      <c r="G43" s="1018"/>
      <c r="H43" s="1018"/>
      <c r="I43" s="1018"/>
      <c r="J43" s="1018"/>
      <c r="K43" s="1018"/>
      <c r="L43" s="1018"/>
      <c r="M43" s="1018"/>
      <c r="N43" s="1018"/>
      <c r="O43" s="1018"/>
      <c r="P43" s="1018"/>
      <c r="Q43" s="1018"/>
      <c r="R43" s="1018"/>
      <c r="S43" s="1018"/>
      <c r="T43" s="1018"/>
      <c r="U43" s="1018"/>
      <c r="V43" s="565"/>
      <c r="W43" s="565"/>
      <c r="X43" s="565"/>
      <c r="Y43" s="565"/>
      <c r="Z43" s="565"/>
      <c r="AA43" s="127"/>
      <c r="AB43" s="127"/>
      <c r="AC43" s="127"/>
      <c r="AD43" s="127"/>
    </row>
    <row r="44" spans="1:31" s="126" customFormat="1" ht="19.899999999999999" customHeight="1">
      <c r="A44" s="127"/>
      <c r="B44" s="1018" t="s">
        <v>289</v>
      </c>
      <c r="C44" s="1018"/>
      <c r="D44" s="1018"/>
      <c r="E44" s="1018"/>
      <c r="F44" s="1018"/>
      <c r="G44" s="1018"/>
      <c r="H44" s="1018"/>
      <c r="I44" s="1018"/>
      <c r="J44" s="1018"/>
      <c r="K44" s="1018"/>
      <c r="L44" s="1018"/>
      <c r="M44" s="1018"/>
      <c r="N44" s="1018"/>
      <c r="O44" s="1018"/>
      <c r="P44" s="1018"/>
      <c r="Q44" s="1018"/>
      <c r="R44" s="1018"/>
      <c r="S44" s="1018"/>
      <c r="T44" s="1018"/>
      <c r="U44" s="1018"/>
      <c r="V44" s="565"/>
      <c r="W44" s="565"/>
      <c r="X44" s="565"/>
      <c r="Y44" s="565"/>
      <c r="Z44" s="565"/>
      <c r="AA44" s="127"/>
      <c r="AB44" s="127"/>
      <c r="AC44" s="127"/>
      <c r="AD44" s="127"/>
      <c r="AE44" s="130"/>
    </row>
    <row r="45" spans="1:31" s="126" customFormat="1" ht="19.899999999999999" customHeight="1">
      <c r="A45" s="127" t="s">
        <v>290</v>
      </c>
      <c r="B45" s="1027" t="s">
        <v>482</v>
      </c>
      <c r="C45" s="1027"/>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row>
    <row r="46" spans="1:31" s="126" customFormat="1" ht="19.5" customHeight="1">
      <c r="A46" s="127" t="s">
        <v>291</v>
      </c>
      <c r="B46" s="127" t="s">
        <v>292</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row>
    <row r="47" spans="1:31" ht="19.899999999999999" customHeight="1">
      <c r="A47" s="131"/>
      <c r="B47" s="132"/>
      <c r="C47" s="203"/>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row r="48" spans="1:31" ht="12" customHeight="1">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row>
    <row r="49" spans="2:30" ht="12" customHeight="1">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row>
    <row r="50" spans="2:30" ht="12" customHeight="1">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row>
    <row r="51" spans="2:30" ht="12" customHeight="1">
      <c r="B51" s="134"/>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row>
    <row r="52" spans="2:30">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row>
  </sheetData>
  <sheetProtection algorithmName="SHA-512" hashValue="puHRYio/uUif/8MPLp42iJkQ5msFTGQQU8qp+lQMPXBKs4Io1zN8/46SD5WR9Wth6bdBjHg8I5dyAApcK0T9nQ==" saltValue="hpFCoHJXe8p6rQ+yBrA87A==" spinCount="100000" sheet="1" insertRows="0"/>
  <mergeCells count="97">
    <mergeCell ref="B44:U44"/>
    <mergeCell ref="B45:AD45"/>
    <mergeCell ref="A40:U40"/>
    <mergeCell ref="AA40:AA41"/>
    <mergeCell ref="AB40:AC41"/>
    <mergeCell ref="B41:U41"/>
    <mergeCell ref="B42:AD42"/>
    <mergeCell ref="B43:U43"/>
    <mergeCell ref="B36:D36"/>
    <mergeCell ref="AB36:AC36"/>
    <mergeCell ref="B37:J37"/>
    <mergeCell ref="AB37:AC37"/>
    <mergeCell ref="A38:U38"/>
    <mergeCell ref="AA38:AA39"/>
    <mergeCell ref="AB38:AC39"/>
    <mergeCell ref="A39:U39"/>
    <mergeCell ref="B33:D33"/>
    <mergeCell ref="AB33:AC33"/>
    <mergeCell ref="B34:D34"/>
    <mergeCell ref="AB34:AC34"/>
    <mergeCell ref="B35:D35"/>
    <mergeCell ref="AB35:AC35"/>
    <mergeCell ref="B30:D30"/>
    <mergeCell ref="AB30:AC30"/>
    <mergeCell ref="B31:D31"/>
    <mergeCell ref="AB31:AC31"/>
    <mergeCell ref="B32:D32"/>
    <mergeCell ref="AB32:AC32"/>
    <mergeCell ref="B27:D27"/>
    <mergeCell ref="AB27:AC27"/>
    <mergeCell ref="B28:D28"/>
    <mergeCell ref="AB28:AC28"/>
    <mergeCell ref="B29:D29"/>
    <mergeCell ref="AB29:AC29"/>
    <mergeCell ref="B24:D24"/>
    <mergeCell ref="AB24:AC24"/>
    <mergeCell ref="B25:D25"/>
    <mergeCell ref="AB25:AC25"/>
    <mergeCell ref="B26:D26"/>
    <mergeCell ref="AB26:AC26"/>
    <mergeCell ref="B21:D21"/>
    <mergeCell ref="AB21:AC21"/>
    <mergeCell ref="B22:D22"/>
    <mergeCell ref="AB22:AC22"/>
    <mergeCell ref="B23:D23"/>
    <mergeCell ref="AB23:AC23"/>
    <mergeCell ref="B18:D18"/>
    <mergeCell ref="AB18:AC18"/>
    <mergeCell ref="B19:D19"/>
    <mergeCell ref="AB19:AC19"/>
    <mergeCell ref="B20:D20"/>
    <mergeCell ref="AB20:AC20"/>
    <mergeCell ref="B15:D15"/>
    <mergeCell ref="AB15:AC15"/>
    <mergeCell ref="B16:D16"/>
    <mergeCell ref="AB16:AC16"/>
    <mergeCell ref="B17:D17"/>
    <mergeCell ref="AB17:AC17"/>
    <mergeCell ref="B12:D12"/>
    <mergeCell ref="AB12:AC12"/>
    <mergeCell ref="B13:D13"/>
    <mergeCell ref="AB13:AC13"/>
    <mergeCell ref="B14:D14"/>
    <mergeCell ref="AB14:AC14"/>
    <mergeCell ref="B9:D9"/>
    <mergeCell ref="AB9:AC9"/>
    <mergeCell ref="B10:D10"/>
    <mergeCell ref="AB10:AC10"/>
    <mergeCell ref="B11:D11"/>
    <mergeCell ref="AB11:AC11"/>
    <mergeCell ref="B7:D7"/>
    <mergeCell ref="AB7:AC7"/>
    <mergeCell ref="B8:D8"/>
    <mergeCell ref="AB8:AC8"/>
    <mergeCell ref="J5:J6"/>
    <mergeCell ref="K5:N5"/>
    <mergeCell ref="O5:O6"/>
    <mergeCell ref="Q5:Q6"/>
    <mergeCell ref="V5:V6"/>
    <mergeCell ref="R5:U5"/>
    <mergeCell ref="W5:W6"/>
    <mergeCell ref="X5:X6"/>
    <mergeCell ref="Y5:Y6"/>
    <mergeCell ref="Z5:Z6"/>
    <mergeCell ref="AA5:AA6"/>
    <mergeCell ref="AB5:AC6"/>
    <mergeCell ref="P5:P6"/>
    <mergeCell ref="Y1:AC3"/>
    <mergeCell ref="W1:X3"/>
    <mergeCell ref="A3:M3"/>
    <mergeCell ref="A5:A6"/>
    <mergeCell ref="B5:D6"/>
    <mergeCell ref="E5:E6"/>
    <mergeCell ref="F5:F6"/>
    <mergeCell ref="G5:G6"/>
    <mergeCell ref="H5:H6"/>
    <mergeCell ref="I5:I6"/>
  </mergeCells>
  <phoneticPr fontId="4"/>
  <conditionalFormatting sqref="B7:U37 AA7:AC37">
    <cfRule type="containsBlanks" dxfId="4" priority="4">
      <formula>LEN(TRIM(B7))=0</formula>
    </cfRule>
  </conditionalFormatting>
  <conditionalFormatting sqref="V7:V37 X7:Y37">
    <cfRule type="containsBlanks" dxfId="3" priority="3">
      <formula>LEN(TRIM(V7))=0</formula>
    </cfRule>
  </conditionalFormatting>
  <conditionalFormatting sqref="W7:W37">
    <cfRule type="containsBlanks" dxfId="2" priority="2">
      <formula>LEN(TRIM(W7))=0</formula>
    </cfRule>
  </conditionalFormatting>
  <conditionalFormatting sqref="Z7:Z37">
    <cfRule type="containsBlanks" dxfId="1" priority="1">
      <formula>LEN(TRIM(Z7))=0</formula>
    </cfRule>
  </conditionalFormatting>
  <dataValidations count="6">
    <dataValidation type="list" showErrorMessage="1" sqref="E7:E13 J7:J13">
      <formula1>"○,×"</formula1>
    </dataValidation>
    <dataValidation type="list" allowBlank="1" showInputMessage="1" showErrorMessage="1" sqref="WVA983037:WVA983056 WVA7:WVA41 WLE7:WLE41 WBI7:WBI41 VRM7:VRM41 VHQ7:VHQ41 UXU7:UXU41 UNY7:UNY41 UEC7:UEC41 TUG7:TUG41 TKK7:TKK41 TAO7:TAO41 SQS7:SQS41 SGW7:SGW41 RXA7:RXA41 RNE7:RNE41 RDI7:RDI41 QTM7:QTM41 QJQ7:QJQ41 PZU7:PZU41 PPY7:PPY41 PGC7:PGC41 OWG7:OWG41 OMK7:OMK41 OCO7:OCO41 NSS7:NSS41 NIW7:NIW41 MZA7:MZA41 MPE7:MPE41 MFI7:MFI41 LVM7:LVM41 LLQ7:LLQ41 LBU7:LBU41 KRY7:KRY41 KIC7:KIC41 JYG7:JYG41 JOK7:JOK41 JEO7:JEO41 IUS7:IUS41 IKW7:IKW41 IBA7:IBA41 HRE7:HRE41 HHI7:HHI41 GXM7:GXM41 GNQ7:GNQ41 GDU7:GDU41 FTY7:FTY41 FKC7:FKC41 FAG7:FAG41 EQK7:EQK41 EGO7:EGO41 DWS7:DWS41 DMW7:DMW41 DDA7:DDA41 CTE7:CTE41 CJI7:CJI41 BZM7:BZM41 BPQ7:BPQ41 BFU7:BFU41 AVY7:AVY41 AMC7:AMC41 ACG7:ACG41 SK7:SK41 IO7:IO41 WLE983037:WLE983056 WBI983037:WBI983056 VRM983037:VRM983056 VHQ983037:VHQ983056 UXU983037:UXU983056 UNY983037:UNY983056 UEC983037:UEC983056 TUG983037:TUG983056 TKK983037:TKK983056 TAO983037:TAO983056 SQS983037:SQS983056 SGW983037:SGW983056 RXA983037:RXA983056 RNE983037:RNE983056 RDI983037:RDI983056 QTM983037:QTM983056 QJQ983037:QJQ983056 PZU983037:PZU983056 PPY983037:PPY983056 PGC983037:PGC983056 OWG983037:OWG983056 OMK983037:OMK983056 OCO983037:OCO983056 NSS983037:NSS983056 NIW983037:NIW983056 MZA983037:MZA983056 MPE983037:MPE983056 MFI983037:MFI983056 LVM983037:LVM983056 LLQ983037:LLQ983056 LBU983037:LBU983056 KRY983037:KRY983056 KIC983037:KIC983056 JYG983037:JYG983056 JOK983037:JOK983056 JEO983037:JEO983056 IUS983037:IUS983056 IKW983037:IKW983056 IBA983037:IBA983056 HRE983037:HRE983056 HHI983037:HHI983056 GXM983037:GXM983056 GNQ983037:GNQ983056 GDU983037:GDU983056 FTY983037:FTY983056 FKC983037:FKC983056 FAG983037:FAG983056 EQK983037:EQK983056 EGO983037:EGO983056 DWS983037:DWS983056 DMW983037:DMW983056 DDA983037:DDA983056 CTE983037:CTE983056 CJI983037:CJI983056 BZM983037:BZM983056 BPQ983037:BPQ983056 BFU983037:BFU983056 AVY983037:AVY983056 AMC983037:AMC983056 ACG983037:ACG983056 SK983037:SK983056 IO983037:IO983056 WVA917501:WVA917520 WLE917501:WLE917520 WBI917501:WBI917520 VRM917501:VRM917520 VHQ917501:VHQ917520 UXU917501:UXU917520 UNY917501:UNY917520 UEC917501:UEC917520 TUG917501:TUG917520 TKK917501:TKK917520 TAO917501:TAO917520 SQS917501:SQS917520 SGW917501:SGW917520 RXA917501:RXA917520 RNE917501:RNE917520 RDI917501:RDI917520 QTM917501:QTM917520 QJQ917501:QJQ917520 PZU917501:PZU917520 PPY917501:PPY917520 PGC917501:PGC917520 OWG917501:OWG917520 OMK917501:OMK917520 OCO917501:OCO917520 NSS917501:NSS917520 NIW917501:NIW917520 MZA917501:MZA917520 MPE917501:MPE917520 MFI917501:MFI917520 LVM917501:LVM917520 LLQ917501:LLQ917520 LBU917501:LBU917520 KRY917501:KRY917520 KIC917501:KIC917520 JYG917501:JYG917520 JOK917501:JOK917520 JEO917501:JEO917520 IUS917501:IUS917520 IKW917501:IKW917520 IBA917501:IBA917520 HRE917501:HRE917520 HHI917501:HHI917520 GXM917501:GXM917520 GNQ917501:GNQ917520 GDU917501:GDU917520 FTY917501:FTY917520 FKC917501:FKC917520 FAG917501:FAG917520 EQK917501:EQK917520 EGO917501:EGO917520 DWS917501:DWS917520 DMW917501:DMW917520 DDA917501:DDA917520 CTE917501:CTE917520 CJI917501:CJI917520 BZM917501:BZM917520 BPQ917501:BPQ917520 BFU917501:BFU917520 AVY917501:AVY917520 AMC917501:AMC917520 ACG917501:ACG917520 SK917501:SK917520 IO917501:IO917520 WVA851965:WVA851984 WLE851965:WLE851984 WBI851965:WBI851984 VRM851965:VRM851984 VHQ851965:VHQ851984 UXU851965:UXU851984 UNY851965:UNY851984 UEC851965:UEC851984 TUG851965:TUG851984 TKK851965:TKK851984 TAO851965:TAO851984 SQS851965:SQS851984 SGW851965:SGW851984 RXA851965:RXA851984 RNE851965:RNE851984 RDI851965:RDI851984 QTM851965:QTM851984 QJQ851965:QJQ851984 PZU851965:PZU851984 PPY851965:PPY851984 PGC851965:PGC851984 OWG851965:OWG851984 OMK851965:OMK851984 OCO851965:OCO851984 NSS851965:NSS851984 NIW851965:NIW851984 MZA851965:MZA851984 MPE851965:MPE851984 MFI851965:MFI851984 LVM851965:LVM851984 LLQ851965:LLQ851984 LBU851965:LBU851984 KRY851965:KRY851984 KIC851965:KIC851984 JYG851965:JYG851984 JOK851965:JOK851984 JEO851965:JEO851984 IUS851965:IUS851984 IKW851965:IKW851984 IBA851965:IBA851984 HRE851965:HRE851984 HHI851965:HHI851984 GXM851965:GXM851984 GNQ851965:GNQ851984 GDU851965:GDU851984 FTY851965:FTY851984 FKC851965:FKC851984 FAG851965:FAG851984 EQK851965:EQK851984 EGO851965:EGO851984 DWS851965:DWS851984 DMW851965:DMW851984 DDA851965:DDA851984 CTE851965:CTE851984 CJI851965:CJI851984 BZM851965:BZM851984 BPQ851965:BPQ851984 BFU851965:BFU851984 AVY851965:AVY851984 AMC851965:AMC851984 ACG851965:ACG851984 SK851965:SK851984 IO851965:IO851984 WVA786429:WVA786448 WLE786429:WLE786448 WBI786429:WBI786448 VRM786429:VRM786448 VHQ786429:VHQ786448 UXU786429:UXU786448 UNY786429:UNY786448 UEC786429:UEC786448 TUG786429:TUG786448 TKK786429:TKK786448 TAO786429:TAO786448 SQS786429:SQS786448 SGW786429:SGW786448 RXA786429:RXA786448 RNE786429:RNE786448 RDI786429:RDI786448 QTM786429:QTM786448 QJQ786429:QJQ786448 PZU786429:PZU786448 PPY786429:PPY786448 PGC786429:PGC786448 OWG786429:OWG786448 OMK786429:OMK786448 OCO786429:OCO786448 NSS786429:NSS786448 NIW786429:NIW786448 MZA786429:MZA786448 MPE786429:MPE786448 MFI786429:MFI786448 LVM786429:LVM786448 LLQ786429:LLQ786448 LBU786429:LBU786448 KRY786429:KRY786448 KIC786429:KIC786448 JYG786429:JYG786448 JOK786429:JOK786448 JEO786429:JEO786448 IUS786429:IUS786448 IKW786429:IKW786448 IBA786429:IBA786448 HRE786429:HRE786448 HHI786429:HHI786448 GXM786429:GXM786448 GNQ786429:GNQ786448 GDU786429:GDU786448 FTY786429:FTY786448 FKC786429:FKC786448 FAG786429:FAG786448 EQK786429:EQK786448 EGO786429:EGO786448 DWS786429:DWS786448 DMW786429:DMW786448 DDA786429:DDA786448 CTE786429:CTE786448 CJI786429:CJI786448 BZM786429:BZM786448 BPQ786429:BPQ786448 BFU786429:BFU786448 AVY786429:AVY786448 AMC786429:AMC786448 ACG786429:ACG786448 SK786429:SK786448 IO786429:IO786448 WVA720893:WVA720912 WLE720893:WLE720912 WBI720893:WBI720912 VRM720893:VRM720912 VHQ720893:VHQ720912 UXU720893:UXU720912 UNY720893:UNY720912 UEC720893:UEC720912 TUG720893:TUG720912 TKK720893:TKK720912 TAO720893:TAO720912 SQS720893:SQS720912 SGW720893:SGW720912 RXA720893:RXA720912 RNE720893:RNE720912 RDI720893:RDI720912 QTM720893:QTM720912 QJQ720893:QJQ720912 PZU720893:PZU720912 PPY720893:PPY720912 PGC720893:PGC720912 OWG720893:OWG720912 OMK720893:OMK720912 OCO720893:OCO720912 NSS720893:NSS720912 NIW720893:NIW720912 MZA720893:MZA720912 MPE720893:MPE720912 MFI720893:MFI720912 LVM720893:LVM720912 LLQ720893:LLQ720912 LBU720893:LBU720912 KRY720893:KRY720912 KIC720893:KIC720912 JYG720893:JYG720912 JOK720893:JOK720912 JEO720893:JEO720912 IUS720893:IUS720912 IKW720893:IKW720912 IBA720893:IBA720912 HRE720893:HRE720912 HHI720893:HHI720912 GXM720893:GXM720912 GNQ720893:GNQ720912 GDU720893:GDU720912 FTY720893:FTY720912 FKC720893:FKC720912 FAG720893:FAG720912 EQK720893:EQK720912 EGO720893:EGO720912 DWS720893:DWS720912 DMW720893:DMW720912 DDA720893:DDA720912 CTE720893:CTE720912 CJI720893:CJI720912 BZM720893:BZM720912 BPQ720893:BPQ720912 BFU720893:BFU720912 AVY720893:AVY720912 AMC720893:AMC720912 ACG720893:ACG720912 SK720893:SK720912 IO720893:IO720912 WVA655357:WVA655376 WLE655357:WLE655376 WBI655357:WBI655376 VRM655357:VRM655376 VHQ655357:VHQ655376 UXU655357:UXU655376 UNY655357:UNY655376 UEC655357:UEC655376 TUG655357:TUG655376 TKK655357:TKK655376 TAO655357:TAO655376 SQS655357:SQS655376 SGW655357:SGW655376 RXA655357:RXA655376 RNE655357:RNE655376 RDI655357:RDI655376 QTM655357:QTM655376 QJQ655357:QJQ655376 PZU655357:PZU655376 PPY655357:PPY655376 PGC655357:PGC655376 OWG655357:OWG655376 OMK655357:OMK655376 OCO655357:OCO655376 NSS655357:NSS655376 NIW655357:NIW655376 MZA655357:MZA655376 MPE655357:MPE655376 MFI655357:MFI655376 LVM655357:LVM655376 LLQ655357:LLQ655376 LBU655357:LBU655376 KRY655357:KRY655376 KIC655357:KIC655376 JYG655357:JYG655376 JOK655357:JOK655376 JEO655357:JEO655376 IUS655357:IUS655376 IKW655357:IKW655376 IBA655357:IBA655376 HRE655357:HRE655376 HHI655357:HHI655376 GXM655357:GXM655376 GNQ655357:GNQ655376 GDU655357:GDU655376 FTY655357:FTY655376 FKC655357:FKC655376 FAG655357:FAG655376 EQK655357:EQK655376 EGO655357:EGO655376 DWS655357:DWS655376 DMW655357:DMW655376 DDA655357:DDA655376 CTE655357:CTE655376 CJI655357:CJI655376 BZM655357:BZM655376 BPQ655357:BPQ655376 BFU655357:BFU655376 AVY655357:AVY655376 AMC655357:AMC655376 ACG655357:ACG655376 SK655357:SK655376 IO655357:IO655376 WVA589821:WVA589840 WLE589821:WLE589840 WBI589821:WBI589840 VRM589821:VRM589840 VHQ589821:VHQ589840 UXU589821:UXU589840 UNY589821:UNY589840 UEC589821:UEC589840 TUG589821:TUG589840 TKK589821:TKK589840 TAO589821:TAO589840 SQS589821:SQS589840 SGW589821:SGW589840 RXA589821:RXA589840 RNE589821:RNE589840 RDI589821:RDI589840 QTM589821:QTM589840 QJQ589821:QJQ589840 PZU589821:PZU589840 PPY589821:PPY589840 PGC589821:PGC589840 OWG589821:OWG589840 OMK589821:OMK589840 OCO589821:OCO589840 NSS589821:NSS589840 NIW589821:NIW589840 MZA589821:MZA589840 MPE589821:MPE589840 MFI589821:MFI589840 LVM589821:LVM589840 LLQ589821:LLQ589840 LBU589821:LBU589840 KRY589821:KRY589840 KIC589821:KIC589840 JYG589821:JYG589840 JOK589821:JOK589840 JEO589821:JEO589840 IUS589821:IUS589840 IKW589821:IKW589840 IBA589821:IBA589840 HRE589821:HRE589840 HHI589821:HHI589840 GXM589821:GXM589840 GNQ589821:GNQ589840 GDU589821:GDU589840 FTY589821:FTY589840 FKC589821:FKC589840 FAG589821:FAG589840 EQK589821:EQK589840 EGO589821:EGO589840 DWS589821:DWS589840 DMW589821:DMW589840 DDA589821:DDA589840 CTE589821:CTE589840 CJI589821:CJI589840 BZM589821:BZM589840 BPQ589821:BPQ589840 BFU589821:BFU589840 AVY589821:AVY589840 AMC589821:AMC589840 ACG589821:ACG589840 SK589821:SK589840 IO589821:IO589840 WVA524285:WVA524304 WLE524285:WLE524304 WBI524285:WBI524304 VRM524285:VRM524304 VHQ524285:VHQ524304 UXU524285:UXU524304 UNY524285:UNY524304 UEC524285:UEC524304 TUG524285:TUG524304 TKK524285:TKK524304 TAO524285:TAO524304 SQS524285:SQS524304 SGW524285:SGW524304 RXA524285:RXA524304 RNE524285:RNE524304 RDI524285:RDI524304 QTM524285:QTM524304 QJQ524285:QJQ524304 PZU524285:PZU524304 PPY524285:PPY524304 PGC524285:PGC524304 OWG524285:OWG524304 OMK524285:OMK524304 OCO524285:OCO524304 NSS524285:NSS524304 NIW524285:NIW524304 MZA524285:MZA524304 MPE524285:MPE524304 MFI524285:MFI524304 LVM524285:LVM524304 LLQ524285:LLQ524304 LBU524285:LBU524304 KRY524285:KRY524304 KIC524285:KIC524304 JYG524285:JYG524304 JOK524285:JOK524304 JEO524285:JEO524304 IUS524285:IUS524304 IKW524285:IKW524304 IBA524285:IBA524304 HRE524285:HRE524304 HHI524285:HHI524304 GXM524285:GXM524304 GNQ524285:GNQ524304 GDU524285:GDU524304 FTY524285:FTY524304 FKC524285:FKC524304 FAG524285:FAG524304 EQK524285:EQK524304 EGO524285:EGO524304 DWS524285:DWS524304 DMW524285:DMW524304 DDA524285:DDA524304 CTE524285:CTE524304 CJI524285:CJI524304 BZM524285:BZM524304 BPQ524285:BPQ524304 BFU524285:BFU524304 AVY524285:AVY524304 AMC524285:AMC524304 ACG524285:ACG524304 SK524285:SK524304 IO524285:IO524304 WVA458749:WVA458768 WLE458749:WLE458768 WBI458749:WBI458768 VRM458749:VRM458768 VHQ458749:VHQ458768 UXU458749:UXU458768 UNY458749:UNY458768 UEC458749:UEC458768 TUG458749:TUG458768 TKK458749:TKK458768 TAO458749:TAO458768 SQS458749:SQS458768 SGW458749:SGW458768 RXA458749:RXA458768 RNE458749:RNE458768 RDI458749:RDI458768 QTM458749:QTM458768 QJQ458749:QJQ458768 PZU458749:PZU458768 PPY458749:PPY458768 PGC458749:PGC458768 OWG458749:OWG458768 OMK458749:OMK458768 OCO458749:OCO458768 NSS458749:NSS458768 NIW458749:NIW458768 MZA458749:MZA458768 MPE458749:MPE458768 MFI458749:MFI458768 LVM458749:LVM458768 LLQ458749:LLQ458768 LBU458749:LBU458768 KRY458749:KRY458768 KIC458749:KIC458768 JYG458749:JYG458768 JOK458749:JOK458768 JEO458749:JEO458768 IUS458749:IUS458768 IKW458749:IKW458768 IBA458749:IBA458768 HRE458749:HRE458768 HHI458749:HHI458768 GXM458749:GXM458768 GNQ458749:GNQ458768 GDU458749:GDU458768 FTY458749:FTY458768 FKC458749:FKC458768 FAG458749:FAG458768 EQK458749:EQK458768 EGO458749:EGO458768 DWS458749:DWS458768 DMW458749:DMW458768 DDA458749:DDA458768 CTE458749:CTE458768 CJI458749:CJI458768 BZM458749:BZM458768 BPQ458749:BPQ458768 BFU458749:BFU458768 AVY458749:AVY458768 AMC458749:AMC458768 ACG458749:ACG458768 SK458749:SK458768 IO458749:IO458768 WVA393213:WVA393232 WLE393213:WLE393232 WBI393213:WBI393232 VRM393213:VRM393232 VHQ393213:VHQ393232 UXU393213:UXU393232 UNY393213:UNY393232 UEC393213:UEC393232 TUG393213:TUG393232 TKK393213:TKK393232 TAO393213:TAO393232 SQS393213:SQS393232 SGW393213:SGW393232 RXA393213:RXA393232 RNE393213:RNE393232 RDI393213:RDI393232 QTM393213:QTM393232 QJQ393213:QJQ393232 PZU393213:PZU393232 PPY393213:PPY393232 PGC393213:PGC393232 OWG393213:OWG393232 OMK393213:OMK393232 OCO393213:OCO393232 NSS393213:NSS393232 NIW393213:NIW393232 MZA393213:MZA393232 MPE393213:MPE393232 MFI393213:MFI393232 LVM393213:LVM393232 LLQ393213:LLQ393232 LBU393213:LBU393232 KRY393213:KRY393232 KIC393213:KIC393232 JYG393213:JYG393232 JOK393213:JOK393232 JEO393213:JEO393232 IUS393213:IUS393232 IKW393213:IKW393232 IBA393213:IBA393232 HRE393213:HRE393232 HHI393213:HHI393232 GXM393213:GXM393232 GNQ393213:GNQ393232 GDU393213:GDU393232 FTY393213:FTY393232 FKC393213:FKC393232 FAG393213:FAG393232 EQK393213:EQK393232 EGO393213:EGO393232 DWS393213:DWS393232 DMW393213:DMW393232 DDA393213:DDA393232 CTE393213:CTE393232 CJI393213:CJI393232 BZM393213:BZM393232 BPQ393213:BPQ393232 BFU393213:BFU393232 AVY393213:AVY393232 AMC393213:AMC393232 ACG393213:ACG393232 SK393213:SK393232 IO393213:IO393232 WVA327677:WVA327696 WLE327677:WLE327696 WBI327677:WBI327696 VRM327677:VRM327696 VHQ327677:VHQ327696 UXU327677:UXU327696 UNY327677:UNY327696 UEC327677:UEC327696 TUG327677:TUG327696 TKK327677:TKK327696 TAO327677:TAO327696 SQS327677:SQS327696 SGW327677:SGW327696 RXA327677:RXA327696 RNE327677:RNE327696 RDI327677:RDI327696 QTM327677:QTM327696 QJQ327677:QJQ327696 PZU327677:PZU327696 PPY327677:PPY327696 PGC327677:PGC327696 OWG327677:OWG327696 OMK327677:OMK327696 OCO327677:OCO327696 NSS327677:NSS327696 NIW327677:NIW327696 MZA327677:MZA327696 MPE327677:MPE327696 MFI327677:MFI327696 LVM327677:LVM327696 LLQ327677:LLQ327696 LBU327677:LBU327696 KRY327677:KRY327696 KIC327677:KIC327696 JYG327677:JYG327696 JOK327677:JOK327696 JEO327677:JEO327696 IUS327677:IUS327696 IKW327677:IKW327696 IBA327677:IBA327696 HRE327677:HRE327696 HHI327677:HHI327696 GXM327677:GXM327696 GNQ327677:GNQ327696 GDU327677:GDU327696 FTY327677:FTY327696 FKC327677:FKC327696 FAG327677:FAG327696 EQK327677:EQK327696 EGO327677:EGO327696 DWS327677:DWS327696 DMW327677:DMW327696 DDA327677:DDA327696 CTE327677:CTE327696 CJI327677:CJI327696 BZM327677:BZM327696 BPQ327677:BPQ327696 BFU327677:BFU327696 AVY327677:AVY327696 AMC327677:AMC327696 ACG327677:ACG327696 SK327677:SK327696 IO327677:IO327696 WVA262141:WVA262160 WLE262141:WLE262160 WBI262141:WBI262160 VRM262141:VRM262160 VHQ262141:VHQ262160 UXU262141:UXU262160 UNY262141:UNY262160 UEC262141:UEC262160 TUG262141:TUG262160 TKK262141:TKK262160 TAO262141:TAO262160 SQS262141:SQS262160 SGW262141:SGW262160 RXA262141:RXA262160 RNE262141:RNE262160 RDI262141:RDI262160 QTM262141:QTM262160 QJQ262141:QJQ262160 PZU262141:PZU262160 PPY262141:PPY262160 PGC262141:PGC262160 OWG262141:OWG262160 OMK262141:OMK262160 OCO262141:OCO262160 NSS262141:NSS262160 NIW262141:NIW262160 MZA262141:MZA262160 MPE262141:MPE262160 MFI262141:MFI262160 LVM262141:LVM262160 LLQ262141:LLQ262160 LBU262141:LBU262160 KRY262141:KRY262160 KIC262141:KIC262160 JYG262141:JYG262160 JOK262141:JOK262160 JEO262141:JEO262160 IUS262141:IUS262160 IKW262141:IKW262160 IBA262141:IBA262160 HRE262141:HRE262160 HHI262141:HHI262160 GXM262141:GXM262160 GNQ262141:GNQ262160 GDU262141:GDU262160 FTY262141:FTY262160 FKC262141:FKC262160 FAG262141:FAG262160 EQK262141:EQK262160 EGO262141:EGO262160 DWS262141:DWS262160 DMW262141:DMW262160 DDA262141:DDA262160 CTE262141:CTE262160 CJI262141:CJI262160 BZM262141:BZM262160 BPQ262141:BPQ262160 BFU262141:BFU262160 AVY262141:AVY262160 AMC262141:AMC262160 ACG262141:ACG262160 SK262141:SK262160 IO262141:IO262160 WVA196605:WVA196624 WLE196605:WLE196624 WBI196605:WBI196624 VRM196605:VRM196624 VHQ196605:VHQ196624 UXU196605:UXU196624 UNY196605:UNY196624 UEC196605:UEC196624 TUG196605:TUG196624 TKK196605:TKK196624 TAO196605:TAO196624 SQS196605:SQS196624 SGW196605:SGW196624 RXA196605:RXA196624 RNE196605:RNE196624 RDI196605:RDI196624 QTM196605:QTM196624 QJQ196605:QJQ196624 PZU196605:PZU196624 PPY196605:PPY196624 PGC196605:PGC196624 OWG196605:OWG196624 OMK196605:OMK196624 OCO196605:OCO196624 NSS196605:NSS196624 NIW196605:NIW196624 MZA196605:MZA196624 MPE196605:MPE196624 MFI196605:MFI196624 LVM196605:LVM196624 LLQ196605:LLQ196624 LBU196605:LBU196624 KRY196605:KRY196624 KIC196605:KIC196624 JYG196605:JYG196624 JOK196605:JOK196624 JEO196605:JEO196624 IUS196605:IUS196624 IKW196605:IKW196624 IBA196605:IBA196624 HRE196605:HRE196624 HHI196605:HHI196624 GXM196605:GXM196624 GNQ196605:GNQ196624 GDU196605:GDU196624 FTY196605:FTY196624 FKC196605:FKC196624 FAG196605:FAG196624 EQK196605:EQK196624 EGO196605:EGO196624 DWS196605:DWS196624 DMW196605:DMW196624 DDA196605:DDA196624 CTE196605:CTE196624 CJI196605:CJI196624 BZM196605:BZM196624 BPQ196605:BPQ196624 BFU196605:BFU196624 AVY196605:AVY196624 AMC196605:AMC196624 ACG196605:ACG196624 SK196605:SK196624 IO196605:IO196624 WVA131069:WVA131088 WLE131069:WLE131088 WBI131069:WBI131088 VRM131069:VRM131088 VHQ131069:VHQ131088 UXU131069:UXU131088 UNY131069:UNY131088 UEC131069:UEC131088 TUG131069:TUG131088 TKK131069:TKK131088 TAO131069:TAO131088 SQS131069:SQS131088 SGW131069:SGW131088 RXA131069:RXA131088 RNE131069:RNE131088 RDI131069:RDI131088 QTM131069:QTM131088 QJQ131069:QJQ131088 PZU131069:PZU131088 PPY131069:PPY131088 PGC131069:PGC131088 OWG131069:OWG131088 OMK131069:OMK131088 OCO131069:OCO131088 NSS131069:NSS131088 NIW131069:NIW131088 MZA131069:MZA131088 MPE131069:MPE131088 MFI131069:MFI131088 LVM131069:LVM131088 LLQ131069:LLQ131088 LBU131069:LBU131088 KRY131069:KRY131088 KIC131069:KIC131088 JYG131069:JYG131088 JOK131069:JOK131088 JEO131069:JEO131088 IUS131069:IUS131088 IKW131069:IKW131088 IBA131069:IBA131088 HRE131069:HRE131088 HHI131069:HHI131088 GXM131069:GXM131088 GNQ131069:GNQ131088 GDU131069:GDU131088 FTY131069:FTY131088 FKC131069:FKC131088 FAG131069:FAG131088 EQK131069:EQK131088 EGO131069:EGO131088 DWS131069:DWS131088 DMW131069:DMW131088 DDA131069:DDA131088 CTE131069:CTE131088 CJI131069:CJI131088 BZM131069:BZM131088 BPQ131069:BPQ131088 BFU131069:BFU131088 AVY131069:AVY131088 AMC131069:AMC131088 ACG131069:ACG131088 SK131069:SK131088 IO131069:IO131088 WVA65533:WVA65552 WLE65533:WLE65552 WBI65533:WBI65552 VRM65533:VRM65552 VHQ65533:VHQ65552 UXU65533:UXU65552 UNY65533:UNY65552 UEC65533:UEC65552 TUG65533:TUG65552 TKK65533:TKK65552 TAO65533:TAO65552 SQS65533:SQS65552 SGW65533:SGW65552 RXA65533:RXA65552 RNE65533:RNE65552 RDI65533:RDI65552 QTM65533:QTM65552 QJQ65533:QJQ65552 PZU65533:PZU65552 PPY65533:PPY65552 PGC65533:PGC65552 OWG65533:OWG65552 OMK65533:OMK65552 OCO65533:OCO65552 NSS65533:NSS65552 NIW65533:NIW65552 MZA65533:MZA65552 MPE65533:MPE65552 MFI65533:MFI65552 LVM65533:LVM65552 LLQ65533:LLQ65552 LBU65533:LBU65552 KRY65533:KRY65552 KIC65533:KIC65552 JYG65533:JYG65552 JOK65533:JOK65552 JEO65533:JEO65552 IUS65533:IUS65552 IKW65533:IKW65552 IBA65533:IBA65552 HRE65533:HRE65552 HHI65533:HHI65552 GXM65533:GXM65552 GNQ65533:GNQ65552 GDU65533:GDU65552 FTY65533:FTY65552 FKC65533:FKC65552 FAG65533:FAG65552 EQK65533:EQK65552 EGO65533:EGO65552 DWS65533:DWS65552 DMW65533:DMW65552 DDA65533:DDA65552 CTE65533:CTE65552 CJI65533:CJI65552 BZM65533:BZM65552 BPQ65533:BPQ65552 BFU65533:BFU65552 AVY65533:AVY65552 AMC65533:AMC65552 ACG65533:ACG65552 SK65533:SK65552 IO65533:IO65552">
      <formula1>$B$50:$B$51</formula1>
    </dataValidation>
    <dataValidation type="list" showInputMessage="1" showErrorMessage="1" prompt="空白にする時は、「Delete」キーを押してください。" sqref="WUY983037:WUY983056 IM65533:IM65552 SI65533:SI65552 ACE65533:ACE65552 AMA65533:AMA65552 AVW65533:AVW65552 BFS65533:BFS65552 BPO65533:BPO65552 BZK65533:BZK65552 CJG65533:CJG65552 CTC65533:CTC65552 DCY65533:DCY65552 DMU65533:DMU65552 DWQ65533:DWQ65552 EGM65533:EGM65552 EQI65533:EQI65552 FAE65533:FAE65552 FKA65533:FKA65552 FTW65533:FTW65552 GDS65533:GDS65552 GNO65533:GNO65552 GXK65533:GXK65552 HHG65533:HHG65552 HRC65533:HRC65552 IAY65533:IAY65552 IKU65533:IKU65552 IUQ65533:IUQ65552 JEM65533:JEM65552 JOI65533:JOI65552 JYE65533:JYE65552 KIA65533:KIA65552 KRW65533:KRW65552 LBS65533:LBS65552 LLO65533:LLO65552 LVK65533:LVK65552 MFG65533:MFG65552 MPC65533:MPC65552 MYY65533:MYY65552 NIU65533:NIU65552 NSQ65533:NSQ65552 OCM65533:OCM65552 OMI65533:OMI65552 OWE65533:OWE65552 PGA65533:PGA65552 PPW65533:PPW65552 PZS65533:PZS65552 QJO65533:QJO65552 QTK65533:QTK65552 RDG65533:RDG65552 RNC65533:RNC65552 RWY65533:RWY65552 SGU65533:SGU65552 SQQ65533:SQQ65552 TAM65533:TAM65552 TKI65533:TKI65552 TUE65533:TUE65552 UEA65533:UEA65552 UNW65533:UNW65552 UXS65533:UXS65552 VHO65533:VHO65552 VRK65533:VRK65552 WBG65533:WBG65552 WLC65533:WLC65552 WUY65533:WUY65552 IM131069:IM131088 SI131069:SI131088 ACE131069:ACE131088 AMA131069:AMA131088 AVW131069:AVW131088 BFS131069:BFS131088 BPO131069:BPO131088 BZK131069:BZK131088 CJG131069:CJG131088 CTC131069:CTC131088 DCY131069:DCY131088 DMU131069:DMU131088 DWQ131069:DWQ131088 EGM131069:EGM131088 EQI131069:EQI131088 FAE131069:FAE131088 FKA131069:FKA131088 FTW131069:FTW131088 GDS131069:GDS131088 GNO131069:GNO131088 GXK131069:GXK131088 HHG131069:HHG131088 HRC131069:HRC131088 IAY131069:IAY131088 IKU131069:IKU131088 IUQ131069:IUQ131088 JEM131069:JEM131088 JOI131069:JOI131088 JYE131069:JYE131088 KIA131069:KIA131088 KRW131069:KRW131088 LBS131069:LBS131088 LLO131069:LLO131088 LVK131069:LVK131088 MFG131069:MFG131088 MPC131069:MPC131088 MYY131069:MYY131088 NIU131069:NIU131088 NSQ131069:NSQ131088 OCM131069:OCM131088 OMI131069:OMI131088 OWE131069:OWE131088 PGA131069:PGA131088 PPW131069:PPW131088 PZS131069:PZS131088 QJO131069:QJO131088 QTK131069:QTK131088 RDG131069:RDG131088 RNC131069:RNC131088 RWY131069:RWY131088 SGU131069:SGU131088 SQQ131069:SQQ131088 TAM131069:TAM131088 TKI131069:TKI131088 TUE131069:TUE131088 UEA131069:UEA131088 UNW131069:UNW131088 UXS131069:UXS131088 VHO131069:VHO131088 VRK131069:VRK131088 WBG131069:WBG131088 WLC131069:WLC131088 WUY131069:WUY131088 IM196605:IM196624 SI196605:SI196624 ACE196605:ACE196624 AMA196605:AMA196624 AVW196605:AVW196624 BFS196605:BFS196624 BPO196605:BPO196624 BZK196605:BZK196624 CJG196605:CJG196624 CTC196605:CTC196624 DCY196605:DCY196624 DMU196605:DMU196624 DWQ196605:DWQ196624 EGM196605:EGM196624 EQI196605:EQI196624 FAE196605:FAE196624 FKA196605:FKA196624 FTW196605:FTW196624 GDS196605:GDS196624 GNO196605:GNO196624 GXK196605:GXK196624 HHG196605:HHG196624 HRC196605:HRC196624 IAY196605:IAY196624 IKU196605:IKU196624 IUQ196605:IUQ196624 JEM196605:JEM196624 JOI196605:JOI196624 JYE196605:JYE196624 KIA196605:KIA196624 KRW196605:KRW196624 LBS196605:LBS196624 LLO196605:LLO196624 LVK196605:LVK196624 MFG196605:MFG196624 MPC196605:MPC196624 MYY196605:MYY196624 NIU196605:NIU196624 NSQ196605:NSQ196624 OCM196605:OCM196624 OMI196605:OMI196624 OWE196605:OWE196624 PGA196605:PGA196624 PPW196605:PPW196624 PZS196605:PZS196624 QJO196605:QJO196624 QTK196605:QTK196624 RDG196605:RDG196624 RNC196605:RNC196624 RWY196605:RWY196624 SGU196605:SGU196624 SQQ196605:SQQ196624 TAM196605:TAM196624 TKI196605:TKI196624 TUE196605:TUE196624 UEA196605:UEA196624 UNW196605:UNW196624 UXS196605:UXS196624 VHO196605:VHO196624 VRK196605:VRK196624 WBG196605:WBG196624 WLC196605:WLC196624 WUY196605:WUY196624 IM262141:IM262160 SI262141:SI262160 ACE262141:ACE262160 AMA262141:AMA262160 AVW262141:AVW262160 BFS262141:BFS262160 BPO262141:BPO262160 BZK262141:BZK262160 CJG262141:CJG262160 CTC262141:CTC262160 DCY262141:DCY262160 DMU262141:DMU262160 DWQ262141:DWQ262160 EGM262141:EGM262160 EQI262141:EQI262160 FAE262141:FAE262160 FKA262141:FKA262160 FTW262141:FTW262160 GDS262141:GDS262160 GNO262141:GNO262160 GXK262141:GXK262160 HHG262141:HHG262160 HRC262141:HRC262160 IAY262141:IAY262160 IKU262141:IKU262160 IUQ262141:IUQ262160 JEM262141:JEM262160 JOI262141:JOI262160 JYE262141:JYE262160 KIA262141:KIA262160 KRW262141:KRW262160 LBS262141:LBS262160 LLO262141:LLO262160 LVK262141:LVK262160 MFG262141:MFG262160 MPC262141:MPC262160 MYY262141:MYY262160 NIU262141:NIU262160 NSQ262141:NSQ262160 OCM262141:OCM262160 OMI262141:OMI262160 OWE262141:OWE262160 PGA262141:PGA262160 PPW262141:PPW262160 PZS262141:PZS262160 QJO262141:QJO262160 QTK262141:QTK262160 RDG262141:RDG262160 RNC262141:RNC262160 RWY262141:RWY262160 SGU262141:SGU262160 SQQ262141:SQQ262160 TAM262141:TAM262160 TKI262141:TKI262160 TUE262141:TUE262160 UEA262141:UEA262160 UNW262141:UNW262160 UXS262141:UXS262160 VHO262141:VHO262160 VRK262141:VRK262160 WBG262141:WBG262160 WLC262141:WLC262160 WUY262141:WUY262160 IM327677:IM327696 SI327677:SI327696 ACE327677:ACE327696 AMA327677:AMA327696 AVW327677:AVW327696 BFS327677:BFS327696 BPO327677:BPO327696 BZK327677:BZK327696 CJG327677:CJG327696 CTC327677:CTC327696 DCY327677:DCY327696 DMU327677:DMU327696 DWQ327677:DWQ327696 EGM327677:EGM327696 EQI327677:EQI327696 FAE327677:FAE327696 FKA327677:FKA327696 FTW327677:FTW327696 GDS327677:GDS327696 GNO327677:GNO327696 GXK327677:GXK327696 HHG327677:HHG327696 HRC327677:HRC327696 IAY327677:IAY327696 IKU327677:IKU327696 IUQ327677:IUQ327696 JEM327677:JEM327696 JOI327677:JOI327696 JYE327677:JYE327696 KIA327677:KIA327696 KRW327677:KRW327696 LBS327677:LBS327696 LLO327677:LLO327696 LVK327677:LVK327696 MFG327677:MFG327696 MPC327677:MPC327696 MYY327677:MYY327696 NIU327677:NIU327696 NSQ327677:NSQ327696 OCM327677:OCM327696 OMI327677:OMI327696 OWE327677:OWE327696 PGA327677:PGA327696 PPW327677:PPW327696 PZS327677:PZS327696 QJO327677:QJO327696 QTK327677:QTK327696 RDG327677:RDG327696 RNC327677:RNC327696 RWY327677:RWY327696 SGU327677:SGU327696 SQQ327677:SQQ327696 TAM327677:TAM327696 TKI327677:TKI327696 TUE327677:TUE327696 UEA327677:UEA327696 UNW327677:UNW327696 UXS327677:UXS327696 VHO327677:VHO327696 VRK327677:VRK327696 WBG327677:WBG327696 WLC327677:WLC327696 WUY327677:WUY327696 IM393213:IM393232 SI393213:SI393232 ACE393213:ACE393232 AMA393213:AMA393232 AVW393213:AVW393232 BFS393213:BFS393232 BPO393213:BPO393232 BZK393213:BZK393232 CJG393213:CJG393232 CTC393213:CTC393232 DCY393213:DCY393232 DMU393213:DMU393232 DWQ393213:DWQ393232 EGM393213:EGM393232 EQI393213:EQI393232 FAE393213:FAE393232 FKA393213:FKA393232 FTW393213:FTW393232 GDS393213:GDS393232 GNO393213:GNO393232 GXK393213:GXK393232 HHG393213:HHG393232 HRC393213:HRC393232 IAY393213:IAY393232 IKU393213:IKU393232 IUQ393213:IUQ393232 JEM393213:JEM393232 JOI393213:JOI393232 JYE393213:JYE393232 KIA393213:KIA393232 KRW393213:KRW393232 LBS393213:LBS393232 LLO393213:LLO393232 LVK393213:LVK393232 MFG393213:MFG393232 MPC393213:MPC393232 MYY393213:MYY393232 NIU393213:NIU393232 NSQ393213:NSQ393232 OCM393213:OCM393232 OMI393213:OMI393232 OWE393213:OWE393232 PGA393213:PGA393232 PPW393213:PPW393232 PZS393213:PZS393232 QJO393213:QJO393232 QTK393213:QTK393232 RDG393213:RDG393232 RNC393213:RNC393232 RWY393213:RWY393232 SGU393213:SGU393232 SQQ393213:SQQ393232 TAM393213:TAM393232 TKI393213:TKI393232 TUE393213:TUE393232 UEA393213:UEA393232 UNW393213:UNW393232 UXS393213:UXS393232 VHO393213:VHO393232 VRK393213:VRK393232 WBG393213:WBG393232 WLC393213:WLC393232 WUY393213:WUY393232 IM458749:IM458768 SI458749:SI458768 ACE458749:ACE458768 AMA458749:AMA458768 AVW458749:AVW458768 BFS458749:BFS458768 BPO458749:BPO458768 BZK458749:BZK458768 CJG458749:CJG458768 CTC458749:CTC458768 DCY458749:DCY458768 DMU458749:DMU458768 DWQ458749:DWQ458768 EGM458749:EGM458768 EQI458749:EQI458768 FAE458749:FAE458768 FKA458749:FKA458768 FTW458749:FTW458768 GDS458749:GDS458768 GNO458749:GNO458768 GXK458749:GXK458768 HHG458749:HHG458768 HRC458749:HRC458768 IAY458749:IAY458768 IKU458749:IKU458768 IUQ458749:IUQ458768 JEM458749:JEM458768 JOI458749:JOI458768 JYE458749:JYE458768 KIA458749:KIA458768 KRW458749:KRW458768 LBS458749:LBS458768 LLO458749:LLO458768 LVK458749:LVK458768 MFG458749:MFG458768 MPC458749:MPC458768 MYY458749:MYY458768 NIU458749:NIU458768 NSQ458749:NSQ458768 OCM458749:OCM458768 OMI458749:OMI458768 OWE458749:OWE458768 PGA458749:PGA458768 PPW458749:PPW458768 PZS458749:PZS458768 QJO458749:QJO458768 QTK458749:QTK458768 RDG458749:RDG458768 RNC458749:RNC458768 RWY458749:RWY458768 SGU458749:SGU458768 SQQ458749:SQQ458768 TAM458749:TAM458768 TKI458749:TKI458768 TUE458749:TUE458768 UEA458749:UEA458768 UNW458749:UNW458768 UXS458749:UXS458768 VHO458749:VHO458768 VRK458749:VRK458768 WBG458749:WBG458768 WLC458749:WLC458768 WUY458749:WUY458768 IM524285:IM524304 SI524285:SI524304 ACE524285:ACE524304 AMA524285:AMA524304 AVW524285:AVW524304 BFS524285:BFS524304 BPO524285:BPO524304 BZK524285:BZK524304 CJG524285:CJG524304 CTC524285:CTC524304 DCY524285:DCY524304 DMU524285:DMU524304 DWQ524285:DWQ524304 EGM524285:EGM524304 EQI524285:EQI524304 FAE524285:FAE524304 FKA524285:FKA524304 FTW524285:FTW524304 GDS524285:GDS524304 GNO524285:GNO524304 GXK524285:GXK524304 HHG524285:HHG524304 HRC524285:HRC524304 IAY524285:IAY524304 IKU524285:IKU524304 IUQ524285:IUQ524304 JEM524285:JEM524304 JOI524285:JOI524304 JYE524285:JYE524304 KIA524285:KIA524304 KRW524285:KRW524304 LBS524285:LBS524304 LLO524285:LLO524304 LVK524285:LVK524304 MFG524285:MFG524304 MPC524285:MPC524304 MYY524285:MYY524304 NIU524285:NIU524304 NSQ524285:NSQ524304 OCM524285:OCM524304 OMI524285:OMI524304 OWE524285:OWE524304 PGA524285:PGA524304 PPW524285:PPW524304 PZS524285:PZS524304 QJO524285:QJO524304 QTK524285:QTK524304 RDG524285:RDG524304 RNC524285:RNC524304 RWY524285:RWY524304 SGU524285:SGU524304 SQQ524285:SQQ524304 TAM524285:TAM524304 TKI524285:TKI524304 TUE524285:TUE524304 UEA524285:UEA524304 UNW524285:UNW524304 UXS524285:UXS524304 VHO524285:VHO524304 VRK524285:VRK524304 WBG524285:WBG524304 WLC524285:WLC524304 WUY524285:WUY524304 IM589821:IM589840 SI589821:SI589840 ACE589821:ACE589840 AMA589821:AMA589840 AVW589821:AVW589840 BFS589821:BFS589840 BPO589821:BPO589840 BZK589821:BZK589840 CJG589821:CJG589840 CTC589821:CTC589840 DCY589821:DCY589840 DMU589821:DMU589840 DWQ589821:DWQ589840 EGM589821:EGM589840 EQI589821:EQI589840 FAE589821:FAE589840 FKA589821:FKA589840 FTW589821:FTW589840 GDS589821:GDS589840 GNO589821:GNO589840 GXK589821:GXK589840 HHG589821:HHG589840 HRC589821:HRC589840 IAY589821:IAY589840 IKU589821:IKU589840 IUQ589821:IUQ589840 JEM589821:JEM589840 JOI589821:JOI589840 JYE589821:JYE589840 KIA589821:KIA589840 KRW589821:KRW589840 LBS589821:LBS589840 LLO589821:LLO589840 LVK589821:LVK589840 MFG589821:MFG589840 MPC589821:MPC589840 MYY589821:MYY589840 NIU589821:NIU589840 NSQ589821:NSQ589840 OCM589821:OCM589840 OMI589821:OMI589840 OWE589821:OWE589840 PGA589821:PGA589840 PPW589821:PPW589840 PZS589821:PZS589840 QJO589821:QJO589840 QTK589821:QTK589840 RDG589821:RDG589840 RNC589821:RNC589840 RWY589821:RWY589840 SGU589821:SGU589840 SQQ589821:SQQ589840 TAM589821:TAM589840 TKI589821:TKI589840 TUE589821:TUE589840 UEA589821:UEA589840 UNW589821:UNW589840 UXS589821:UXS589840 VHO589821:VHO589840 VRK589821:VRK589840 WBG589821:WBG589840 WLC589821:WLC589840 WUY589821:WUY589840 IM655357:IM655376 SI655357:SI655376 ACE655357:ACE655376 AMA655357:AMA655376 AVW655357:AVW655376 BFS655357:BFS655376 BPO655357:BPO655376 BZK655357:BZK655376 CJG655357:CJG655376 CTC655357:CTC655376 DCY655357:DCY655376 DMU655357:DMU655376 DWQ655357:DWQ655376 EGM655357:EGM655376 EQI655357:EQI655376 FAE655357:FAE655376 FKA655357:FKA655376 FTW655357:FTW655376 GDS655357:GDS655376 GNO655357:GNO655376 GXK655357:GXK655376 HHG655357:HHG655376 HRC655357:HRC655376 IAY655357:IAY655376 IKU655357:IKU655376 IUQ655357:IUQ655376 JEM655357:JEM655376 JOI655357:JOI655376 JYE655357:JYE655376 KIA655357:KIA655376 KRW655357:KRW655376 LBS655357:LBS655376 LLO655357:LLO655376 LVK655357:LVK655376 MFG655357:MFG655376 MPC655357:MPC655376 MYY655357:MYY655376 NIU655357:NIU655376 NSQ655357:NSQ655376 OCM655357:OCM655376 OMI655357:OMI655376 OWE655357:OWE655376 PGA655357:PGA655376 PPW655357:PPW655376 PZS655357:PZS655376 QJO655357:QJO655376 QTK655357:QTK655376 RDG655357:RDG655376 RNC655357:RNC655376 RWY655357:RWY655376 SGU655357:SGU655376 SQQ655357:SQQ655376 TAM655357:TAM655376 TKI655357:TKI655376 TUE655357:TUE655376 UEA655357:UEA655376 UNW655357:UNW655376 UXS655357:UXS655376 VHO655357:VHO655376 VRK655357:VRK655376 WBG655357:WBG655376 WLC655357:WLC655376 WUY655357:WUY655376 IM720893:IM720912 SI720893:SI720912 ACE720893:ACE720912 AMA720893:AMA720912 AVW720893:AVW720912 BFS720893:BFS720912 BPO720893:BPO720912 BZK720893:BZK720912 CJG720893:CJG720912 CTC720893:CTC720912 DCY720893:DCY720912 DMU720893:DMU720912 DWQ720893:DWQ720912 EGM720893:EGM720912 EQI720893:EQI720912 FAE720893:FAE720912 FKA720893:FKA720912 FTW720893:FTW720912 GDS720893:GDS720912 GNO720893:GNO720912 GXK720893:GXK720912 HHG720893:HHG720912 HRC720893:HRC720912 IAY720893:IAY720912 IKU720893:IKU720912 IUQ720893:IUQ720912 JEM720893:JEM720912 JOI720893:JOI720912 JYE720893:JYE720912 KIA720893:KIA720912 KRW720893:KRW720912 LBS720893:LBS720912 LLO720893:LLO720912 LVK720893:LVK720912 MFG720893:MFG720912 MPC720893:MPC720912 MYY720893:MYY720912 NIU720893:NIU720912 NSQ720893:NSQ720912 OCM720893:OCM720912 OMI720893:OMI720912 OWE720893:OWE720912 PGA720893:PGA720912 PPW720893:PPW720912 PZS720893:PZS720912 QJO720893:QJO720912 QTK720893:QTK720912 RDG720893:RDG720912 RNC720893:RNC720912 RWY720893:RWY720912 SGU720893:SGU720912 SQQ720893:SQQ720912 TAM720893:TAM720912 TKI720893:TKI720912 TUE720893:TUE720912 UEA720893:UEA720912 UNW720893:UNW720912 UXS720893:UXS720912 VHO720893:VHO720912 VRK720893:VRK720912 WBG720893:WBG720912 WLC720893:WLC720912 WUY720893:WUY720912 IM786429:IM786448 SI786429:SI786448 ACE786429:ACE786448 AMA786429:AMA786448 AVW786429:AVW786448 BFS786429:BFS786448 BPO786429:BPO786448 BZK786429:BZK786448 CJG786429:CJG786448 CTC786429:CTC786448 DCY786429:DCY786448 DMU786429:DMU786448 DWQ786429:DWQ786448 EGM786429:EGM786448 EQI786429:EQI786448 FAE786429:FAE786448 FKA786429:FKA786448 FTW786429:FTW786448 GDS786429:GDS786448 GNO786429:GNO786448 GXK786429:GXK786448 HHG786429:HHG786448 HRC786429:HRC786448 IAY786429:IAY786448 IKU786429:IKU786448 IUQ786429:IUQ786448 JEM786429:JEM786448 JOI786429:JOI786448 JYE786429:JYE786448 KIA786429:KIA786448 KRW786429:KRW786448 LBS786429:LBS786448 LLO786429:LLO786448 LVK786429:LVK786448 MFG786429:MFG786448 MPC786429:MPC786448 MYY786429:MYY786448 NIU786429:NIU786448 NSQ786429:NSQ786448 OCM786429:OCM786448 OMI786429:OMI786448 OWE786429:OWE786448 PGA786429:PGA786448 PPW786429:PPW786448 PZS786429:PZS786448 QJO786429:QJO786448 QTK786429:QTK786448 RDG786429:RDG786448 RNC786429:RNC786448 RWY786429:RWY786448 SGU786429:SGU786448 SQQ786429:SQQ786448 TAM786429:TAM786448 TKI786429:TKI786448 TUE786429:TUE786448 UEA786429:UEA786448 UNW786429:UNW786448 UXS786429:UXS786448 VHO786429:VHO786448 VRK786429:VRK786448 WBG786429:WBG786448 WLC786429:WLC786448 WUY786429:WUY786448 IM851965:IM851984 SI851965:SI851984 ACE851965:ACE851984 AMA851965:AMA851984 AVW851965:AVW851984 BFS851965:BFS851984 BPO851965:BPO851984 BZK851965:BZK851984 CJG851965:CJG851984 CTC851965:CTC851984 DCY851965:DCY851984 DMU851965:DMU851984 DWQ851965:DWQ851984 EGM851965:EGM851984 EQI851965:EQI851984 FAE851965:FAE851984 FKA851965:FKA851984 FTW851965:FTW851984 GDS851965:GDS851984 GNO851965:GNO851984 GXK851965:GXK851984 HHG851965:HHG851984 HRC851965:HRC851984 IAY851965:IAY851984 IKU851965:IKU851984 IUQ851965:IUQ851984 JEM851965:JEM851984 JOI851965:JOI851984 JYE851965:JYE851984 KIA851965:KIA851984 KRW851965:KRW851984 LBS851965:LBS851984 LLO851965:LLO851984 LVK851965:LVK851984 MFG851965:MFG851984 MPC851965:MPC851984 MYY851965:MYY851984 NIU851965:NIU851984 NSQ851965:NSQ851984 OCM851965:OCM851984 OMI851965:OMI851984 OWE851965:OWE851984 PGA851965:PGA851984 PPW851965:PPW851984 PZS851965:PZS851984 QJO851965:QJO851984 QTK851965:QTK851984 RDG851965:RDG851984 RNC851965:RNC851984 RWY851965:RWY851984 SGU851965:SGU851984 SQQ851965:SQQ851984 TAM851965:TAM851984 TKI851965:TKI851984 TUE851965:TUE851984 UEA851965:UEA851984 UNW851965:UNW851984 UXS851965:UXS851984 VHO851965:VHO851984 VRK851965:VRK851984 WBG851965:WBG851984 WLC851965:WLC851984 WUY851965:WUY851984 IM917501:IM917520 SI917501:SI917520 ACE917501:ACE917520 AMA917501:AMA917520 AVW917501:AVW917520 BFS917501:BFS917520 BPO917501:BPO917520 BZK917501:BZK917520 CJG917501:CJG917520 CTC917501:CTC917520 DCY917501:DCY917520 DMU917501:DMU917520 DWQ917501:DWQ917520 EGM917501:EGM917520 EQI917501:EQI917520 FAE917501:FAE917520 FKA917501:FKA917520 FTW917501:FTW917520 GDS917501:GDS917520 GNO917501:GNO917520 GXK917501:GXK917520 HHG917501:HHG917520 HRC917501:HRC917520 IAY917501:IAY917520 IKU917501:IKU917520 IUQ917501:IUQ917520 JEM917501:JEM917520 JOI917501:JOI917520 JYE917501:JYE917520 KIA917501:KIA917520 KRW917501:KRW917520 LBS917501:LBS917520 LLO917501:LLO917520 LVK917501:LVK917520 MFG917501:MFG917520 MPC917501:MPC917520 MYY917501:MYY917520 NIU917501:NIU917520 NSQ917501:NSQ917520 OCM917501:OCM917520 OMI917501:OMI917520 OWE917501:OWE917520 PGA917501:PGA917520 PPW917501:PPW917520 PZS917501:PZS917520 QJO917501:QJO917520 QTK917501:QTK917520 RDG917501:RDG917520 RNC917501:RNC917520 RWY917501:RWY917520 SGU917501:SGU917520 SQQ917501:SQQ917520 TAM917501:TAM917520 TKI917501:TKI917520 TUE917501:TUE917520 UEA917501:UEA917520 UNW917501:UNW917520 UXS917501:UXS917520 VHO917501:VHO917520 VRK917501:VRK917520 WBG917501:WBG917520 WLC917501:WLC917520 WUY917501:WUY917520 IM983037:IM983056 SI983037:SI983056 ACE983037:ACE983056 AMA983037:AMA983056 AVW983037:AVW983056 BFS983037:BFS983056 BPO983037:BPO983056 BZK983037:BZK983056 CJG983037:CJG983056 CTC983037:CTC983056 DCY983037:DCY983056 DMU983037:DMU983056 DWQ983037:DWQ983056 EGM983037:EGM983056 EQI983037:EQI983056 FAE983037:FAE983056 FKA983037:FKA983056 FTW983037:FTW983056 GDS983037:GDS983056 GNO983037:GNO983056 GXK983037:GXK983056 HHG983037:HHG983056 HRC983037:HRC983056 IAY983037:IAY983056 IKU983037:IKU983056 IUQ983037:IUQ983056 JEM983037:JEM983056 JOI983037:JOI983056 JYE983037:JYE983056 KIA983037:KIA983056 KRW983037:KRW983056 LBS983037:LBS983056 LLO983037:LLO983056 LVK983037:LVK983056 MFG983037:MFG983056 MPC983037:MPC983056 MYY983037:MYY983056 NIU983037:NIU983056 NSQ983037:NSQ983056 OCM983037:OCM983056 OMI983037:OMI983056 OWE983037:OWE983056 PGA983037:PGA983056 PPW983037:PPW983056 PZS983037:PZS983056 QJO983037:QJO983056 QTK983037:QTK983056 RDG983037:RDG983056 RNC983037:RNC983056 RWY983037:RWY983056 SGU983037:SGU983056 SQQ983037:SQQ983056 TAM983037:TAM983056 TKI983037:TKI983056 TUE983037:TUE983056 UEA983037:UEA983056 UNW983037:UNW983056 UXS983037:UXS983056 VHO983037:VHO983056 VRK983037:VRK983056 WBG983037:WBG983056 WLC983037:WLC983056 IM7:IM41 SI7:SI41 ACE7:ACE41 AMA7:AMA41 AVW7:AVW41 BFS7:BFS41 BPO7:BPO41 BZK7:BZK41 CJG7:CJG41 CTC7:CTC41 DCY7:DCY41 DMU7:DMU41 DWQ7:DWQ41 EGM7:EGM41 EQI7:EQI41 FAE7:FAE41 FKA7:FKA41 FTW7:FTW41 GDS7:GDS41 GNO7:GNO41 GXK7:GXK41 HHG7:HHG41 HRC7:HRC41 IAY7:IAY41 IKU7:IKU41 IUQ7:IUQ41 JEM7:JEM41 JOI7:JOI41 JYE7:JYE41 KIA7:KIA41 KRW7:KRW41 LBS7:LBS41 LLO7:LLO41 LVK7:LVK41 MFG7:MFG41 MPC7:MPC41 MYY7:MYY41 NIU7:NIU41 NSQ7:NSQ41 OCM7:OCM41 OMI7:OMI41 OWE7:OWE41 PGA7:PGA41 PPW7:PPW41 PZS7:PZS41 QJO7:QJO41 QTK7:QTK41 RDG7:RDG41 RNC7:RNC41 RWY7:RWY41 SGU7:SGU41 SQQ7:SQQ41 TAM7:TAM41 TKI7:TKI41 TUE7:TUE41 UEA7:UEA41 UNW7:UNW41 UXS7:UXS41 VHO7:VHO41 VRK7:VRK41 WBG7:WBG41 WLC7:WLC41 WUY7:WUY41">
      <formula1>",×"</formula1>
    </dataValidation>
    <dataValidation type="list" allowBlank="1" showInputMessage="1" showErrorMessage="1" sqref="WUW983037:WUW983056 H65534:H65553 IK65533:IK65552 SG65533:SG65552 ACC65533:ACC65552 ALY65533:ALY65552 AVU65533:AVU65552 BFQ65533:BFQ65552 BPM65533:BPM65552 BZI65533:BZI65552 CJE65533:CJE65552 CTA65533:CTA65552 DCW65533:DCW65552 DMS65533:DMS65552 DWO65533:DWO65552 EGK65533:EGK65552 EQG65533:EQG65552 FAC65533:FAC65552 FJY65533:FJY65552 FTU65533:FTU65552 GDQ65533:GDQ65552 GNM65533:GNM65552 GXI65533:GXI65552 HHE65533:HHE65552 HRA65533:HRA65552 IAW65533:IAW65552 IKS65533:IKS65552 IUO65533:IUO65552 JEK65533:JEK65552 JOG65533:JOG65552 JYC65533:JYC65552 KHY65533:KHY65552 KRU65533:KRU65552 LBQ65533:LBQ65552 LLM65533:LLM65552 LVI65533:LVI65552 MFE65533:MFE65552 MPA65533:MPA65552 MYW65533:MYW65552 NIS65533:NIS65552 NSO65533:NSO65552 OCK65533:OCK65552 OMG65533:OMG65552 OWC65533:OWC65552 PFY65533:PFY65552 PPU65533:PPU65552 PZQ65533:PZQ65552 QJM65533:QJM65552 QTI65533:QTI65552 RDE65533:RDE65552 RNA65533:RNA65552 RWW65533:RWW65552 SGS65533:SGS65552 SQO65533:SQO65552 TAK65533:TAK65552 TKG65533:TKG65552 TUC65533:TUC65552 UDY65533:UDY65552 UNU65533:UNU65552 UXQ65533:UXQ65552 VHM65533:VHM65552 VRI65533:VRI65552 WBE65533:WBE65552 WLA65533:WLA65552 WUW65533:WUW65552 H131070:H131089 IK131069:IK131088 SG131069:SG131088 ACC131069:ACC131088 ALY131069:ALY131088 AVU131069:AVU131088 BFQ131069:BFQ131088 BPM131069:BPM131088 BZI131069:BZI131088 CJE131069:CJE131088 CTA131069:CTA131088 DCW131069:DCW131088 DMS131069:DMS131088 DWO131069:DWO131088 EGK131069:EGK131088 EQG131069:EQG131088 FAC131069:FAC131088 FJY131069:FJY131088 FTU131069:FTU131088 GDQ131069:GDQ131088 GNM131069:GNM131088 GXI131069:GXI131088 HHE131069:HHE131088 HRA131069:HRA131088 IAW131069:IAW131088 IKS131069:IKS131088 IUO131069:IUO131088 JEK131069:JEK131088 JOG131069:JOG131088 JYC131069:JYC131088 KHY131069:KHY131088 KRU131069:KRU131088 LBQ131069:LBQ131088 LLM131069:LLM131088 LVI131069:LVI131088 MFE131069:MFE131088 MPA131069:MPA131088 MYW131069:MYW131088 NIS131069:NIS131088 NSO131069:NSO131088 OCK131069:OCK131088 OMG131069:OMG131088 OWC131069:OWC131088 PFY131069:PFY131088 PPU131069:PPU131088 PZQ131069:PZQ131088 QJM131069:QJM131088 QTI131069:QTI131088 RDE131069:RDE131088 RNA131069:RNA131088 RWW131069:RWW131088 SGS131069:SGS131088 SQO131069:SQO131088 TAK131069:TAK131088 TKG131069:TKG131088 TUC131069:TUC131088 UDY131069:UDY131088 UNU131069:UNU131088 UXQ131069:UXQ131088 VHM131069:VHM131088 VRI131069:VRI131088 WBE131069:WBE131088 WLA131069:WLA131088 WUW131069:WUW131088 H196606:H196625 IK196605:IK196624 SG196605:SG196624 ACC196605:ACC196624 ALY196605:ALY196624 AVU196605:AVU196624 BFQ196605:BFQ196624 BPM196605:BPM196624 BZI196605:BZI196624 CJE196605:CJE196624 CTA196605:CTA196624 DCW196605:DCW196624 DMS196605:DMS196624 DWO196605:DWO196624 EGK196605:EGK196624 EQG196605:EQG196624 FAC196605:FAC196624 FJY196605:FJY196624 FTU196605:FTU196624 GDQ196605:GDQ196624 GNM196605:GNM196624 GXI196605:GXI196624 HHE196605:HHE196624 HRA196605:HRA196624 IAW196605:IAW196624 IKS196605:IKS196624 IUO196605:IUO196624 JEK196605:JEK196624 JOG196605:JOG196624 JYC196605:JYC196624 KHY196605:KHY196624 KRU196605:KRU196624 LBQ196605:LBQ196624 LLM196605:LLM196624 LVI196605:LVI196624 MFE196605:MFE196624 MPA196605:MPA196624 MYW196605:MYW196624 NIS196605:NIS196624 NSO196605:NSO196624 OCK196605:OCK196624 OMG196605:OMG196624 OWC196605:OWC196624 PFY196605:PFY196624 PPU196605:PPU196624 PZQ196605:PZQ196624 QJM196605:QJM196624 QTI196605:QTI196624 RDE196605:RDE196624 RNA196605:RNA196624 RWW196605:RWW196624 SGS196605:SGS196624 SQO196605:SQO196624 TAK196605:TAK196624 TKG196605:TKG196624 TUC196605:TUC196624 UDY196605:UDY196624 UNU196605:UNU196624 UXQ196605:UXQ196624 VHM196605:VHM196624 VRI196605:VRI196624 WBE196605:WBE196624 WLA196605:WLA196624 WUW196605:WUW196624 H262142:H262161 IK262141:IK262160 SG262141:SG262160 ACC262141:ACC262160 ALY262141:ALY262160 AVU262141:AVU262160 BFQ262141:BFQ262160 BPM262141:BPM262160 BZI262141:BZI262160 CJE262141:CJE262160 CTA262141:CTA262160 DCW262141:DCW262160 DMS262141:DMS262160 DWO262141:DWO262160 EGK262141:EGK262160 EQG262141:EQG262160 FAC262141:FAC262160 FJY262141:FJY262160 FTU262141:FTU262160 GDQ262141:GDQ262160 GNM262141:GNM262160 GXI262141:GXI262160 HHE262141:HHE262160 HRA262141:HRA262160 IAW262141:IAW262160 IKS262141:IKS262160 IUO262141:IUO262160 JEK262141:JEK262160 JOG262141:JOG262160 JYC262141:JYC262160 KHY262141:KHY262160 KRU262141:KRU262160 LBQ262141:LBQ262160 LLM262141:LLM262160 LVI262141:LVI262160 MFE262141:MFE262160 MPA262141:MPA262160 MYW262141:MYW262160 NIS262141:NIS262160 NSO262141:NSO262160 OCK262141:OCK262160 OMG262141:OMG262160 OWC262141:OWC262160 PFY262141:PFY262160 PPU262141:PPU262160 PZQ262141:PZQ262160 QJM262141:QJM262160 QTI262141:QTI262160 RDE262141:RDE262160 RNA262141:RNA262160 RWW262141:RWW262160 SGS262141:SGS262160 SQO262141:SQO262160 TAK262141:TAK262160 TKG262141:TKG262160 TUC262141:TUC262160 UDY262141:UDY262160 UNU262141:UNU262160 UXQ262141:UXQ262160 VHM262141:VHM262160 VRI262141:VRI262160 WBE262141:WBE262160 WLA262141:WLA262160 WUW262141:WUW262160 H327678:H327697 IK327677:IK327696 SG327677:SG327696 ACC327677:ACC327696 ALY327677:ALY327696 AVU327677:AVU327696 BFQ327677:BFQ327696 BPM327677:BPM327696 BZI327677:BZI327696 CJE327677:CJE327696 CTA327677:CTA327696 DCW327677:DCW327696 DMS327677:DMS327696 DWO327677:DWO327696 EGK327677:EGK327696 EQG327677:EQG327696 FAC327677:FAC327696 FJY327677:FJY327696 FTU327677:FTU327696 GDQ327677:GDQ327696 GNM327677:GNM327696 GXI327677:GXI327696 HHE327677:HHE327696 HRA327677:HRA327696 IAW327677:IAW327696 IKS327677:IKS327696 IUO327677:IUO327696 JEK327677:JEK327696 JOG327677:JOG327696 JYC327677:JYC327696 KHY327677:KHY327696 KRU327677:KRU327696 LBQ327677:LBQ327696 LLM327677:LLM327696 LVI327677:LVI327696 MFE327677:MFE327696 MPA327677:MPA327696 MYW327677:MYW327696 NIS327677:NIS327696 NSO327677:NSO327696 OCK327677:OCK327696 OMG327677:OMG327696 OWC327677:OWC327696 PFY327677:PFY327696 PPU327677:PPU327696 PZQ327677:PZQ327696 QJM327677:QJM327696 QTI327677:QTI327696 RDE327677:RDE327696 RNA327677:RNA327696 RWW327677:RWW327696 SGS327677:SGS327696 SQO327677:SQO327696 TAK327677:TAK327696 TKG327677:TKG327696 TUC327677:TUC327696 UDY327677:UDY327696 UNU327677:UNU327696 UXQ327677:UXQ327696 VHM327677:VHM327696 VRI327677:VRI327696 WBE327677:WBE327696 WLA327677:WLA327696 WUW327677:WUW327696 H393214:H393233 IK393213:IK393232 SG393213:SG393232 ACC393213:ACC393232 ALY393213:ALY393232 AVU393213:AVU393232 BFQ393213:BFQ393232 BPM393213:BPM393232 BZI393213:BZI393232 CJE393213:CJE393232 CTA393213:CTA393232 DCW393213:DCW393232 DMS393213:DMS393232 DWO393213:DWO393232 EGK393213:EGK393232 EQG393213:EQG393232 FAC393213:FAC393232 FJY393213:FJY393232 FTU393213:FTU393232 GDQ393213:GDQ393232 GNM393213:GNM393232 GXI393213:GXI393232 HHE393213:HHE393232 HRA393213:HRA393232 IAW393213:IAW393232 IKS393213:IKS393232 IUO393213:IUO393232 JEK393213:JEK393232 JOG393213:JOG393232 JYC393213:JYC393232 KHY393213:KHY393232 KRU393213:KRU393232 LBQ393213:LBQ393232 LLM393213:LLM393232 LVI393213:LVI393232 MFE393213:MFE393232 MPA393213:MPA393232 MYW393213:MYW393232 NIS393213:NIS393232 NSO393213:NSO393232 OCK393213:OCK393232 OMG393213:OMG393232 OWC393213:OWC393232 PFY393213:PFY393232 PPU393213:PPU393232 PZQ393213:PZQ393232 QJM393213:QJM393232 QTI393213:QTI393232 RDE393213:RDE393232 RNA393213:RNA393232 RWW393213:RWW393232 SGS393213:SGS393232 SQO393213:SQO393232 TAK393213:TAK393232 TKG393213:TKG393232 TUC393213:TUC393232 UDY393213:UDY393232 UNU393213:UNU393232 UXQ393213:UXQ393232 VHM393213:VHM393232 VRI393213:VRI393232 WBE393213:WBE393232 WLA393213:WLA393232 WUW393213:WUW393232 H458750:H458769 IK458749:IK458768 SG458749:SG458768 ACC458749:ACC458768 ALY458749:ALY458768 AVU458749:AVU458768 BFQ458749:BFQ458768 BPM458749:BPM458768 BZI458749:BZI458768 CJE458749:CJE458768 CTA458749:CTA458768 DCW458749:DCW458768 DMS458749:DMS458768 DWO458749:DWO458768 EGK458749:EGK458768 EQG458749:EQG458768 FAC458749:FAC458768 FJY458749:FJY458768 FTU458749:FTU458768 GDQ458749:GDQ458768 GNM458749:GNM458768 GXI458749:GXI458768 HHE458749:HHE458768 HRA458749:HRA458768 IAW458749:IAW458768 IKS458749:IKS458768 IUO458749:IUO458768 JEK458749:JEK458768 JOG458749:JOG458768 JYC458749:JYC458768 KHY458749:KHY458768 KRU458749:KRU458768 LBQ458749:LBQ458768 LLM458749:LLM458768 LVI458749:LVI458768 MFE458749:MFE458768 MPA458749:MPA458768 MYW458749:MYW458768 NIS458749:NIS458768 NSO458749:NSO458768 OCK458749:OCK458768 OMG458749:OMG458768 OWC458749:OWC458768 PFY458749:PFY458768 PPU458749:PPU458768 PZQ458749:PZQ458768 QJM458749:QJM458768 QTI458749:QTI458768 RDE458749:RDE458768 RNA458749:RNA458768 RWW458749:RWW458768 SGS458749:SGS458768 SQO458749:SQO458768 TAK458749:TAK458768 TKG458749:TKG458768 TUC458749:TUC458768 UDY458749:UDY458768 UNU458749:UNU458768 UXQ458749:UXQ458768 VHM458749:VHM458768 VRI458749:VRI458768 WBE458749:WBE458768 WLA458749:WLA458768 WUW458749:WUW458768 H524286:H524305 IK524285:IK524304 SG524285:SG524304 ACC524285:ACC524304 ALY524285:ALY524304 AVU524285:AVU524304 BFQ524285:BFQ524304 BPM524285:BPM524304 BZI524285:BZI524304 CJE524285:CJE524304 CTA524285:CTA524304 DCW524285:DCW524304 DMS524285:DMS524304 DWO524285:DWO524304 EGK524285:EGK524304 EQG524285:EQG524304 FAC524285:FAC524304 FJY524285:FJY524304 FTU524285:FTU524304 GDQ524285:GDQ524304 GNM524285:GNM524304 GXI524285:GXI524304 HHE524285:HHE524304 HRA524285:HRA524304 IAW524285:IAW524304 IKS524285:IKS524304 IUO524285:IUO524304 JEK524285:JEK524304 JOG524285:JOG524304 JYC524285:JYC524304 KHY524285:KHY524304 KRU524285:KRU524304 LBQ524285:LBQ524304 LLM524285:LLM524304 LVI524285:LVI524304 MFE524285:MFE524304 MPA524285:MPA524304 MYW524285:MYW524304 NIS524285:NIS524304 NSO524285:NSO524304 OCK524285:OCK524304 OMG524285:OMG524304 OWC524285:OWC524304 PFY524285:PFY524304 PPU524285:PPU524304 PZQ524285:PZQ524304 QJM524285:QJM524304 QTI524285:QTI524304 RDE524285:RDE524304 RNA524285:RNA524304 RWW524285:RWW524304 SGS524285:SGS524304 SQO524285:SQO524304 TAK524285:TAK524304 TKG524285:TKG524304 TUC524285:TUC524304 UDY524285:UDY524304 UNU524285:UNU524304 UXQ524285:UXQ524304 VHM524285:VHM524304 VRI524285:VRI524304 WBE524285:WBE524304 WLA524285:WLA524304 WUW524285:WUW524304 H589822:H589841 IK589821:IK589840 SG589821:SG589840 ACC589821:ACC589840 ALY589821:ALY589840 AVU589821:AVU589840 BFQ589821:BFQ589840 BPM589821:BPM589840 BZI589821:BZI589840 CJE589821:CJE589840 CTA589821:CTA589840 DCW589821:DCW589840 DMS589821:DMS589840 DWO589821:DWO589840 EGK589821:EGK589840 EQG589821:EQG589840 FAC589821:FAC589840 FJY589821:FJY589840 FTU589821:FTU589840 GDQ589821:GDQ589840 GNM589821:GNM589840 GXI589821:GXI589840 HHE589821:HHE589840 HRA589821:HRA589840 IAW589821:IAW589840 IKS589821:IKS589840 IUO589821:IUO589840 JEK589821:JEK589840 JOG589821:JOG589840 JYC589821:JYC589840 KHY589821:KHY589840 KRU589821:KRU589840 LBQ589821:LBQ589840 LLM589821:LLM589840 LVI589821:LVI589840 MFE589821:MFE589840 MPA589821:MPA589840 MYW589821:MYW589840 NIS589821:NIS589840 NSO589821:NSO589840 OCK589821:OCK589840 OMG589821:OMG589840 OWC589821:OWC589840 PFY589821:PFY589840 PPU589821:PPU589840 PZQ589821:PZQ589840 QJM589821:QJM589840 QTI589821:QTI589840 RDE589821:RDE589840 RNA589821:RNA589840 RWW589821:RWW589840 SGS589821:SGS589840 SQO589821:SQO589840 TAK589821:TAK589840 TKG589821:TKG589840 TUC589821:TUC589840 UDY589821:UDY589840 UNU589821:UNU589840 UXQ589821:UXQ589840 VHM589821:VHM589840 VRI589821:VRI589840 WBE589821:WBE589840 WLA589821:WLA589840 WUW589821:WUW589840 H655358:H655377 IK655357:IK655376 SG655357:SG655376 ACC655357:ACC655376 ALY655357:ALY655376 AVU655357:AVU655376 BFQ655357:BFQ655376 BPM655357:BPM655376 BZI655357:BZI655376 CJE655357:CJE655376 CTA655357:CTA655376 DCW655357:DCW655376 DMS655357:DMS655376 DWO655357:DWO655376 EGK655357:EGK655376 EQG655357:EQG655376 FAC655357:FAC655376 FJY655357:FJY655376 FTU655357:FTU655376 GDQ655357:GDQ655376 GNM655357:GNM655376 GXI655357:GXI655376 HHE655357:HHE655376 HRA655357:HRA655376 IAW655357:IAW655376 IKS655357:IKS655376 IUO655357:IUO655376 JEK655357:JEK655376 JOG655357:JOG655376 JYC655357:JYC655376 KHY655357:KHY655376 KRU655357:KRU655376 LBQ655357:LBQ655376 LLM655357:LLM655376 LVI655357:LVI655376 MFE655357:MFE655376 MPA655357:MPA655376 MYW655357:MYW655376 NIS655357:NIS655376 NSO655357:NSO655376 OCK655357:OCK655376 OMG655357:OMG655376 OWC655357:OWC655376 PFY655357:PFY655376 PPU655357:PPU655376 PZQ655357:PZQ655376 QJM655357:QJM655376 QTI655357:QTI655376 RDE655357:RDE655376 RNA655357:RNA655376 RWW655357:RWW655376 SGS655357:SGS655376 SQO655357:SQO655376 TAK655357:TAK655376 TKG655357:TKG655376 TUC655357:TUC655376 UDY655357:UDY655376 UNU655357:UNU655376 UXQ655357:UXQ655376 VHM655357:VHM655376 VRI655357:VRI655376 WBE655357:WBE655376 WLA655357:WLA655376 WUW655357:WUW655376 H720894:H720913 IK720893:IK720912 SG720893:SG720912 ACC720893:ACC720912 ALY720893:ALY720912 AVU720893:AVU720912 BFQ720893:BFQ720912 BPM720893:BPM720912 BZI720893:BZI720912 CJE720893:CJE720912 CTA720893:CTA720912 DCW720893:DCW720912 DMS720893:DMS720912 DWO720893:DWO720912 EGK720893:EGK720912 EQG720893:EQG720912 FAC720893:FAC720912 FJY720893:FJY720912 FTU720893:FTU720912 GDQ720893:GDQ720912 GNM720893:GNM720912 GXI720893:GXI720912 HHE720893:HHE720912 HRA720893:HRA720912 IAW720893:IAW720912 IKS720893:IKS720912 IUO720893:IUO720912 JEK720893:JEK720912 JOG720893:JOG720912 JYC720893:JYC720912 KHY720893:KHY720912 KRU720893:KRU720912 LBQ720893:LBQ720912 LLM720893:LLM720912 LVI720893:LVI720912 MFE720893:MFE720912 MPA720893:MPA720912 MYW720893:MYW720912 NIS720893:NIS720912 NSO720893:NSO720912 OCK720893:OCK720912 OMG720893:OMG720912 OWC720893:OWC720912 PFY720893:PFY720912 PPU720893:PPU720912 PZQ720893:PZQ720912 QJM720893:QJM720912 QTI720893:QTI720912 RDE720893:RDE720912 RNA720893:RNA720912 RWW720893:RWW720912 SGS720893:SGS720912 SQO720893:SQO720912 TAK720893:TAK720912 TKG720893:TKG720912 TUC720893:TUC720912 UDY720893:UDY720912 UNU720893:UNU720912 UXQ720893:UXQ720912 VHM720893:VHM720912 VRI720893:VRI720912 WBE720893:WBE720912 WLA720893:WLA720912 WUW720893:WUW720912 H786430:H786449 IK786429:IK786448 SG786429:SG786448 ACC786429:ACC786448 ALY786429:ALY786448 AVU786429:AVU786448 BFQ786429:BFQ786448 BPM786429:BPM786448 BZI786429:BZI786448 CJE786429:CJE786448 CTA786429:CTA786448 DCW786429:DCW786448 DMS786429:DMS786448 DWO786429:DWO786448 EGK786429:EGK786448 EQG786429:EQG786448 FAC786429:FAC786448 FJY786429:FJY786448 FTU786429:FTU786448 GDQ786429:GDQ786448 GNM786429:GNM786448 GXI786429:GXI786448 HHE786429:HHE786448 HRA786429:HRA786448 IAW786429:IAW786448 IKS786429:IKS786448 IUO786429:IUO786448 JEK786429:JEK786448 JOG786429:JOG786448 JYC786429:JYC786448 KHY786429:KHY786448 KRU786429:KRU786448 LBQ786429:LBQ786448 LLM786429:LLM786448 LVI786429:LVI786448 MFE786429:MFE786448 MPA786429:MPA786448 MYW786429:MYW786448 NIS786429:NIS786448 NSO786429:NSO786448 OCK786429:OCK786448 OMG786429:OMG786448 OWC786429:OWC786448 PFY786429:PFY786448 PPU786429:PPU786448 PZQ786429:PZQ786448 QJM786429:QJM786448 QTI786429:QTI786448 RDE786429:RDE786448 RNA786429:RNA786448 RWW786429:RWW786448 SGS786429:SGS786448 SQO786429:SQO786448 TAK786429:TAK786448 TKG786429:TKG786448 TUC786429:TUC786448 UDY786429:UDY786448 UNU786429:UNU786448 UXQ786429:UXQ786448 VHM786429:VHM786448 VRI786429:VRI786448 WBE786429:WBE786448 WLA786429:WLA786448 WUW786429:WUW786448 H851966:H851985 IK851965:IK851984 SG851965:SG851984 ACC851965:ACC851984 ALY851965:ALY851984 AVU851965:AVU851984 BFQ851965:BFQ851984 BPM851965:BPM851984 BZI851965:BZI851984 CJE851965:CJE851984 CTA851965:CTA851984 DCW851965:DCW851984 DMS851965:DMS851984 DWO851965:DWO851984 EGK851965:EGK851984 EQG851965:EQG851984 FAC851965:FAC851984 FJY851965:FJY851984 FTU851965:FTU851984 GDQ851965:GDQ851984 GNM851965:GNM851984 GXI851965:GXI851984 HHE851965:HHE851984 HRA851965:HRA851984 IAW851965:IAW851984 IKS851965:IKS851984 IUO851965:IUO851984 JEK851965:JEK851984 JOG851965:JOG851984 JYC851965:JYC851984 KHY851965:KHY851984 KRU851965:KRU851984 LBQ851965:LBQ851984 LLM851965:LLM851984 LVI851965:LVI851984 MFE851965:MFE851984 MPA851965:MPA851984 MYW851965:MYW851984 NIS851965:NIS851984 NSO851965:NSO851984 OCK851965:OCK851984 OMG851965:OMG851984 OWC851965:OWC851984 PFY851965:PFY851984 PPU851965:PPU851984 PZQ851965:PZQ851984 QJM851965:QJM851984 QTI851965:QTI851984 RDE851965:RDE851984 RNA851965:RNA851984 RWW851965:RWW851984 SGS851965:SGS851984 SQO851965:SQO851984 TAK851965:TAK851984 TKG851965:TKG851984 TUC851965:TUC851984 UDY851965:UDY851984 UNU851965:UNU851984 UXQ851965:UXQ851984 VHM851965:VHM851984 VRI851965:VRI851984 WBE851965:WBE851984 WLA851965:WLA851984 WUW851965:WUW851984 H917502:H917521 IK917501:IK917520 SG917501:SG917520 ACC917501:ACC917520 ALY917501:ALY917520 AVU917501:AVU917520 BFQ917501:BFQ917520 BPM917501:BPM917520 BZI917501:BZI917520 CJE917501:CJE917520 CTA917501:CTA917520 DCW917501:DCW917520 DMS917501:DMS917520 DWO917501:DWO917520 EGK917501:EGK917520 EQG917501:EQG917520 FAC917501:FAC917520 FJY917501:FJY917520 FTU917501:FTU917520 GDQ917501:GDQ917520 GNM917501:GNM917520 GXI917501:GXI917520 HHE917501:HHE917520 HRA917501:HRA917520 IAW917501:IAW917520 IKS917501:IKS917520 IUO917501:IUO917520 JEK917501:JEK917520 JOG917501:JOG917520 JYC917501:JYC917520 KHY917501:KHY917520 KRU917501:KRU917520 LBQ917501:LBQ917520 LLM917501:LLM917520 LVI917501:LVI917520 MFE917501:MFE917520 MPA917501:MPA917520 MYW917501:MYW917520 NIS917501:NIS917520 NSO917501:NSO917520 OCK917501:OCK917520 OMG917501:OMG917520 OWC917501:OWC917520 PFY917501:PFY917520 PPU917501:PPU917520 PZQ917501:PZQ917520 QJM917501:QJM917520 QTI917501:QTI917520 RDE917501:RDE917520 RNA917501:RNA917520 RWW917501:RWW917520 SGS917501:SGS917520 SQO917501:SQO917520 TAK917501:TAK917520 TKG917501:TKG917520 TUC917501:TUC917520 UDY917501:UDY917520 UNU917501:UNU917520 UXQ917501:UXQ917520 VHM917501:VHM917520 VRI917501:VRI917520 WBE917501:WBE917520 WLA917501:WLA917520 WUW917501:WUW917520 H983038:H983057 IK983037:IK983056 SG983037:SG983056 ACC983037:ACC983056 ALY983037:ALY983056 AVU983037:AVU983056 BFQ983037:BFQ983056 BPM983037:BPM983056 BZI983037:BZI983056 CJE983037:CJE983056 CTA983037:CTA983056 DCW983037:DCW983056 DMS983037:DMS983056 DWO983037:DWO983056 EGK983037:EGK983056 EQG983037:EQG983056 FAC983037:FAC983056 FJY983037:FJY983056 FTU983037:FTU983056 GDQ983037:GDQ983056 GNM983037:GNM983056 GXI983037:GXI983056 HHE983037:HHE983056 HRA983037:HRA983056 IAW983037:IAW983056 IKS983037:IKS983056 IUO983037:IUO983056 JEK983037:JEK983056 JOG983037:JOG983056 JYC983037:JYC983056 KHY983037:KHY983056 KRU983037:KRU983056 LBQ983037:LBQ983056 LLM983037:LLM983056 LVI983037:LVI983056 MFE983037:MFE983056 MPA983037:MPA983056 MYW983037:MYW983056 NIS983037:NIS983056 NSO983037:NSO983056 OCK983037:OCK983056 OMG983037:OMG983056 OWC983037:OWC983056 PFY983037:PFY983056 PPU983037:PPU983056 PZQ983037:PZQ983056 QJM983037:QJM983056 QTI983037:QTI983056 RDE983037:RDE983056 RNA983037:RNA983056 RWW983037:RWW983056 SGS983037:SGS983056 SQO983037:SQO983056 TAK983037:TAK983056 TKG983037:TKG983056 TUC983037:TUC983056 UDY983037:UDY983056 UNU983037:UNU983056 UXQ983037:UXQ983056 VHM983037:VHM983056 VRI983037:VRI983056 WBE983037:WBE983056 WLA983037:WLA983056 WUW7:WUW41 WLA7:WLA41 IK7:IK41 SG7:SG41 ACC7:ACC41 ALY7:ALY41 AVU7:AVU41 BFQ7:BFQ41 BPM7:BPM41 BZI7:BZI41 CJE7:CJE41 CTA7:CTA41 DCW7:DCW41 DMS7:DMS41 DWO7:DWO41 EGK7:EGK41 EQG7:EQG41 FAC7:FAC41 FJY7:FJY41 FTU7:FTU41 GDQ7:GDQ41 GNM7:GNM41 GXI7:GXI41 HHE7:HHE41 HRA7:HRA41 IAW7:IAW41 IKS7:IKS41 IUO7:IUO41 JEK7:JEK41 JOG7:JOG41 JYC7:JYC41 KHY7:KHY41 KRU7:KRU41 LBQ7:LBQ41 LLM7:LLM41 LVI7:LVI41 MFE7:MFE41 MPA7:MPA41 MYW7:MYW41 NIS7:NIS41 NSO7:NSO41 OCK7:OCK41 OMG7:OMG41 OWC7:OWC41 PFY7:PFY41 PPU7:PPU41 PZQ7:PZQ41 QJM7:QJM41 QTI7:QTI41 RDE7:RDE41 RNA7:RNA41 RWW7:RWW41 SGS7:SGS41 SQO7:SQO41 TAK7:TAK41 TKG7:TKG41 TUC7:TUC41 UDY7:UDY41 UNU7:UNU41 UXQ7:UXQ41 VHM7:VHM41 VRI7:VRI41 WBE7:WBE41 H7:H36">
      <formula1>"常勤,非常勤"</formula1>
    </dataValidation>
    <dataValidation type="list" allowBlank="1" showInputMessage="1" showErrorMessage="1" sqref="WUX983037:WUX983056 I65534:I65553 IL65533:IL65552 SH65533:SH65552 ACD65533:ACD65552 ALZ65533:ALZ65552 AVV65533:AVV65552 BFR65533:BFR65552 BPN65533:BPN65552 BZJ65533:BZJ65552 CJF65533:CJF65552 CTB65533:CTB65552 DCX65533:DCX65552 DMT65533:DMT65552 DWP65533:DWP65552 EGL65533:EGL65552 EQH65533:EQH65552 FAD65533:FAD65552 FJZ65533:FJZ65552 FTV65533:FTV65552 GDR65533:GDR65552 GNN65533:GNN65552 GXJ65533:GXJ65552 HHF65533:HHF65552 HRB65533:HRB65552 IAX65533:IAX65552 IKT65533:IKT65552 IUP65533:IUP65552 JEL65533:JEL65552 JOH65533:JOH65552 JYD65533:JYD65552 KHZ65533:KHZ65552 KRV65533:KRV65552 LBR65533:LBR65552 LLN65533:LLN65552 LVJ65533:LVJ65552 MFF65533:MFF65552 MPB65533:MPB65552 MYX65533:MYX65552 NIT65533:NIT65552 NSP65533:NSP65552 OCL65533:OCL65552 OMH65533:OMH65552 OWD65533:OWD65552 PFZ65533:PFZ65552 PPV65533:PPV65552 PZR65533:PZR65552 QJN65533:QJN65552 QTJ65533:QTJ65552 RDF65533:RDF65552 RNB65533:RNB65552 RWX65533:RWX65552 SGT65533:SGT65552 SQP65533:SQP65552 TAL65533:TAL65552 TKH65533:TKH65552 TUD65533:TUD65552 UDZ65533:UDZ65552 UNV65533:UNV65552 UXR65533:UXR65552 VHN65533:VHN65552 VRJ65533:VRJ65552 WBF65533:WBF65552 WLB65533:WLB65552 WUX65533:WUX65552 I131070:I131089 IL131069:IL131088 SH131069:SH131088 ACD131069:ACD131088 ALZ131069:ALZ131088 AVV131069:AVV131088 BFR131069:BFR131088 BPN131069:BPN131088 BZJ131069:BZJ131088 CJF131069:CJF131088 CTB131069:CTB131088 DCX131069:DCX131088 DMT131069:DMT131088 DWP131069:DWP131088 EGL131069:EGL131088 EQH131069:EQH131088 FAD131069:FAD131088 FJZ131069:FJZ131088 FTV131069:FTV131088 GDR131069:GDR131088 GNN131069:GNN131088 GXJ131069:GXJ131088 HHF131069:HHF131088 HRB131069:HRB131088 IAX131069:IAX131088 IKT131069:IKT131088 IUP131069:IUP131088 JEL131069:JEL131088 JOH131069:JOH131088 JYD131069:JYD131088 KHZ131069:KHZ131088 KRV131069:KRV131088 LBR131069:LBR131088 LLN131069:LLN131088 LVJ131069:LVJ131088 MFF131069:MFF131088 MPB131069:MPB131088 MYX131069:MYX131088 NIT131069:NIT131088 NSP131069:NSP131088 OCL131069:OCL131088 OMH131069:OMH131088 OWD131069:OWD131088 PFZ131069:PFZ131088 PPV131069:PPV131088 PZR131069:PZR131088 QJN131069:QJN131088 QTJ131069:QTJ131088 RDF131069:RDF131088 RNB131069:RNB131088 RWX131069:RWX131088 SGT131069:SGT131088 SQP131069:SQP131088 TAL131069:TAL131088 TKH131069:TKH131088 TUD131069:TUD131088 UDZ131069:UDZ131088 UNV131069:UNV131088 UXR131069:UXR131088 VHN131069:VHN131088 VRJ131069:VRJ131088 WBF131069:WBF131088 WLB131069:WLB131088 WUX131069:WUX131088 I196606:I196625 IL196605:IL196624 SH196605:SH196624 ACD196605:ACD196624 ALZ196605:ALZ196624 AVV196605:AVV196624 BFR196605:BFR196624 BPN196605:BPN196624 BZJ196605:BZJ196624 CJF196605:CJF196624 CTB196605:CTB196624 DCX196605:DCX196624 DMT196605:DMT196624 DWP196605:DWP196624 EGL196605:EGL196624 EQH196605:EQH196624 FAD196605:FAD196624 FJZ196605:FJZ196624 FTV196605:FTV196624 GDR196605:GDR196624 GNN196605:GNN196624 GXJ196605:GXJ196624 HHF196605:HHF196624 HRB196605:HRB196624 IAX196605:IAX196624 IKT196605:IKT196624 IUP196605:IUP196624 JEL196605:JEL196624 JOH196605:JOH196624 JYD196605:JYD196624 KHZ196605:KHZ196624 KRV196605:KRV196624 LBR196605:LBR196624 LLN196605:LLN196624 LVJ196605:LVJ196624 MFF196605:MFF196624 MPB196605:MPB196624 MYX196605:MYX196624 NIT196605:NIT196624 NSP196605:NSP196624 OCL196605:OCL196624 OMH196605:OMH196624 OWD196605:OWD196624 PFZ196605:PFZ196624 PPV196605:PPV196624 PZR196605:PZR196624 QJN196605:QJN196624 QTJ196605:QTJ196624 RDF196605:RDF196624 RNB196605:RNB196624 RWX196605:RWX196624 SGT196605:SGT196624 SQP196605:SQP196624 TAL196605:TAL196624 TKH196605:TKH196624 TUD196605:TUD196624 UDZ196605:UDZ196624 UNV196605:UNV196624 UXR196605:UXR196624 VHN196605:VHN196624 VRJ196605:VRJ196624 WBF196605:WBF196624 WLB196605:WLB196624 WUX196605:WUX196624 I262142:I262161 IL262141:IL262160 SH262141:SH262160 ACD262141:ACD262160 ALZ262141:ALZ262160 AVV262141:AVV262160 BFR262141:BFR262160 BPN262141:BPN262160 BZJ262141:BZJ262160 CJF262141:CJF262160 CTB262141:CTB262160 DCX262141:DCX262160 DMT262141:DMT262160 DWP262141:DWP262160 EGL262141:EGL262160 EQH262141:EQH262160 FAD262141:FAD262160 FJZ262141:FJZ262160 FTV262141:FTV262160 GDR262141:GDR262160 GNN262141:GNN262160 GXJ262141:GXJ262160 HHF262141:HHF262160 HRB262141:HRB262160 IAX262141:IAX262160 IKT262141:IKT262160 IUP262141:IUP262160 JEL262141:JEL262160 JOH262141:JOH262160 JYD262141:JYD262160 KHZ262141:KHZ262160 KRV262141:KRV262160 LBR262141:LBR262160 LLN262141:LLN262160 LVJ262141:LVJ262160 MFF262141:MFF262160 MPB262141:MPB262160 MYX262141:MYX262160 NIT262141:NIT262160 NSP262141:NSP262160 OCL262141:OCL262160 OMH262141:OMH262160 OWD262141:OWD262160 PFZ262141:PFZ262160 PPV262141:PPV262160 PZR262141:PZR262160 QJN262141:QJN262160 QTJ262141:QTJ262160 RDF262141:RDF262160 RNB262141:RNB262160 RWX262141:RWX262160 SGT262141:SGT262160 SQP262141:SQP262160 TAL262141:TAL262160 TKH262141:TKH262160 TUD262141:TUD262160 UDZ262141:UDZ262160 UNV262141:UNV262160 UXR262141:UXR262160 VHN262141:VHN262160 VRJ262141:VRJ262160 WBF262141:WBF262160 WLB262141:WLB262160 WUX262141:WUX262160 I327678:I327697 IL327677:IL327696 SH327677:SH327696 ACD327677:ACD327696 ALZ327677:ALZ327696 AVV327677:AVV327696 BFR327677:BFR327696 BPN327677:BPN327696 BZJ327677:BZJ327696 CJF327677:CJF327696 CTB327677:CTB327696 DCX327677:DCX327696 DMT327677:DMT327696 DWP327677:DWP327696 EGL327677:EGL327696 EQH327677:EQH327696 FAD327677:FAD327696 FJZ327677:FJZ327696 FTV327677:FTV327696 GDR327677:GDR327696 GNN327677:GNN327696 GXJ327677:GXJ327696 HHF327677:HHF327696 HRB327677:HRB327696 IAX327677:IAX327696 IKT327677:IKT327696 IUP327677:IUP327696 JEL327677:JEL327696 JOH327677:JOH327696 JYD327677:JYD327696 KHZ327677:KHZ327696 KRV327677:KRV327696 LBR327677:LBR327696 LLN327677:LLN327696 LVJ327677:LVJ327696 MFF327677:MFF327696 MPB327677:MPB327696 MYX327677:MYX327696 NIT327677:NIT327696 NSP327677:NSP327696 OCL327677:OCL327696 OMH327677:OMH327696 OWD327677:OWD327696 PFZ327677:PFZ327696 PPV327677:PPV327696 PZR327677:PZR327696 QJN327677:QJN327696 QTJ327677:QTJ327696 RDF327677:RDF327696 RNB327677:RNB327696 RWX327677:RWX327696 SGT327677:SGT327696 SQP327677:SQP327696 TAL327677:TAL327696 TKH327677:TKH327696 TUD327677:TUD327696 UDZ327677:UDZ327696 UNV327677:UNV327696 UXR327677:UXR327696 VHN327677:VHN327696 VRJ327677:VRJ327696 WBF327677:WBF327696 WLB327677:WLB327696 WUX327677:WUX327696 I393214:I393233 IL393213:IL393232 SH393213:SH393232 ACD393213:ACD393232 ALZ393213:ALZ393232 AVV393213:AVV393232 BFR393213:BFR393232 BPN393213:BPN393232 BZJ393213:BZJ393232 CJF393213:CJF393232 CTB393213:CTB393232 DCX393213:DCX393232 DMT393213:DMT393232 DWP393213:DWP393232 EGL393213:EGL393232 EQH393213:EQH393232 FAD393213:FAD393232 FJZ393213:FJZ393232 FTV393213:FTV393232 GDR393213:GDR393232 GNN393213:GNN393232 GXJ393213:GXJ393232 HHF393213:HHF393232 HRB393213:HRB393232 IAX393213:IAX393232 IKT393213:IKT393232 IUP393213:IUP393232 JEL393213:JEL393232 JOH393213:JOH393232 JYD393213:JYD393232 KHZ393213:KHZ393232 KRV393213:KRV393232 LBR393213:LBR393232 LLN393213:LLN393232 LVJ393213:LVJ393232 MFF393213:MFF393232 MPB393213:MPB393232 MYX393213:MYX393232 NIT393213:NIT393232 NSP393213:NSP393232 OCL393213:OCL393232 OMH393213:OMH393232 OWD393213:OWD393232 PFZ393213:PFZ393232 PPV393213:PPV393232 PZR393213:PZR393232 QJN393213:QJN393232 QTJ393213:QTJ393232 RDF393213:RDF393232 RNB393213:RNB393232 RWX393213:RWX393232 SGT393213:SGT393232 SQP393213:SQP393232 TAL393213:TAL393232 TKH393213:TKH393232 TUD393213:TUD393232 UDZ393213:UDZ393232 UNV393213:UNV393232 UXR393213:UXR393232 VHN393213:VHN393232 VRJ393213:VRJ393232 WBF393213:WBF393232 WLB393213:WLB393232 WUX393213:WUX393232 I458750:I458769 IL458749:IL458768 SH458749:SH458768 ACD458749:ACD458768 ALZ458749:ALZ458768 AVV458749:AVV458768 BFR458749:BFR458768 BPN458749:BPN458768 BZJ458749:BZJ458768 CJF458749:CJF458768 CTB458749:CTB458768 DCX458749:DCX458768 DMT458749:DMT458768 DWP458749:DWP458768 EGL458749:EGL458768 EQH458749:EQH458768 FAD458749:FAD458768 FJZ458749:FJZ458768 FTV458749:FTV458768 GDR458749:GDR458768 GNN458749:GNN458768 GXJ458749:GXJ458768 HHF458749:HHF458768 HRB458749:HRB458768 IAX458749:IAX458768 IKT458749:IKT458768 IUP458749:IUP458768 JEL458749:JEL458768 JOH458749:JOH458768 JYD458749:JYD458768 KHZ458749:KHZ458768 KRV458749:KRV458768 LBR458749:LBR458768 LLN458749:LLN458768 LVJ458749:LVJ458768 MFF458749:MFF458768 MPB458749:MPB458768 MYX458749:MYX458768 NIT458749:NIT458768 NSP458749:NSP458768 OCL458749:OCL458768 OMH458749:OMH458768 OWD458749:OWD458768 PFZ458749:PFZ458768 PPV458749:PPV458768 PZR458749:PZR458768 QJN458749:QJN458768 QTJ458749:QTJ458768 RDF458749:RDF458768 RNB458749:RNB458768 RWX458749:RWX458768 SGT458749:SGT458768 SQP458749:SQP458768 TAL458749:TAL458768 TKH458749:TKH458768 TUD458749:TUD458768 UDZ458749:UDZ458768 UNV458749:UNV458768 UXR458749:UXR458768 VHN458749:VHN458768 VRJ458749:VRJ458768 WBF458749:WBF458768 WLB458749:WLB458768 WUX458749:WUX458768 I524286:I524305 IL524285:IL524304 SH524285:SH524304 ACD524285:ACD524304 ALZ524285:ALZ524304 AVV524285:AVV524304 BFR524285:BFR524304 BPN524285:BPN524304 BZJ524285:BZJ524304 CJF524285:CJF524304 CTB524285:CTB524304 DCX524285:DCX524304 DMT524285:DMT524304 DWP524285:DWP524304 EGL524285:EGL524304 EQH524285:EQH524304 FAD524285:FAD524304 FJZ524285:FJZ524304 FTV524285:FTV524304 GDR524285:GDR524304 GNN524285:GNN524304 GXJ524285:GXJ524304 HHF524285:HHF524304 HRB524285:HRB524304 IAX524285:IAX524304 IKT524285:IKT524304 IUP524285:IUP524304 JEL524285:JEL524304 JOH524285:JOH524304 JYD524285:JYD524304 KHZ524285:KHZ524304 KRV524285:KRV524304 LBR524285:LBR524304 LLN524285:LLN524304 LVJ524285:LVJ524304 MFF524285:MFF524304 MPB524285:MPB524304 MYX524285:MYX524304 NIT524285:NIT524304 NSP524285:NSP524304 OCL524285:OCL524304 OMH524285:OMH524304 OWD524285:OWD524304 PFZ524285:PFZ524304 PPV524285:PPV524304 PZR524285:PZR524304 QJN524285:QJN524304 QTJ524285:QTJ524304 RDF524285:RDF524304 RNB524285:RNB524304 RWX524285:RWX524304 SGT524285:SGT524304 SQP524285:SQP524304 TAL524285:TAL524304 TKH524285:TKH524304 TUD524285:TUD524304 UDZ524285:UDZ524304 UNV524285:UNV524304 UXR524285:UXR524304 VHN524285:VHN524304 VRJ524285:VRJ524304 WBF524285:WBF524304 WLB524285:WLB524304 WUX524285:WUX524304 I589822:I589841 IL589821:IL589840 SH589821:SH589840 ACD589821:ACD589840 ALZ589821:ALZ589840 AVV589821:AVV589840 BFR589821:BFR589840 BPN589821:BPN589840 BZJ589821:BZJ589840 CJF589821:CJF589840 CTB589821:CTB589840 DCX589821:DCX589840 DMT589821:DMT589840 DWP589821:DWP589840 EGL589821:EGL589840 EQH589821:EQH589840 FAD589821:FAD589840 FJZ589821:FJZ589840 FTV589821:FTV589840 GDR589821:GDR589840 GNN589821:GNN589840 GXJ589821:GXJ589840 HHF589821:HHF589840 HRB589821:HRB589840 IAX589821:IAX589840 IKT589821:IKT589840 IUP589821:IUP589840 JEL589821:JEL589840 JOH589821:JOH589840 JYD589821:JYD589840 KHZ589821:KHZ589840 KRV589821:KRV589840 LBR589821:LBR589840 LLN589821:LLN589840 LVJ589821:LVJ589840 MFF589821:MFF589840 MPB589821:MPB589840 MYX589821:MYX589840 NIT589821:NIT589840 NSP589821:NSP589840 OCL589821:OCL589840 OMH589821:OMH589840 OWD589821:OWD589840 PFZ589821:PFZ589840 PPV589821:PPV589840 PZR589821:PZR589840 QJN589821:QJN589840 QTJ589821:QTJ589840 RDF589821:RDF589840 RNB589821:RNB589840 RWX589821:RWX589840 SGT589821:SGT589840 SQP589821:SQP589840 TAL589821:TAL589840 TKH589821:TKH589840 TUD589821:TUD589840 UDZ589821:UDZ589840 UNV589821:UNV589840 UXR589821:UXR589840 VHN589821:VHN589840 VRJ589821:VRJ589840 WBF589821:WBF589840 WLB589821:WLB589840 WUX589821:WUX589840 I655358:I655377 IL655357:IL655376 SH655357:SH655376 ACD655357:ACD655376 ALZ655357:ALZ655376 AVV655357:AVV655376 BFR655357:BFR655376 BPN655357:BPN655376 BZJ655357:BZJ655376 CJF655357:CJF655376 CTB655357:CTB655376 DCX655357:DCX655376 DMT655357:DMT655376 DWP655357:DWP655376 EGL655357:EGL655376 EQH655357:EQH655376 FAD655357:FAD655376 FJZ655357:FJZ655376 FTV655357:FTV655376 GDR655357:GDR655376 GNN655357:GNN655376 GXJ655357:GXJ655376 HHF655357:HHF655376 HRB655357:HRB655376 IAX655357:IAX655376 IKT655357:IKT655376 IUP655357:IUP655376 JEL655357:JEL655376 JOH655357:JOH655376 JYD655357:JYD655376 KHZ655357:KHZ655376 KRV655357:KRV655376 LBR655357:LBR655376 LLN655357:LLN655376 LVJ655357:LVJ655376 MFF655357:MFF655376 MPB655357:MPB655376 MYX655357:MYX655376 NIT655357:NIT655376 NSP655357:NSP655376 OCL655357:OCL655376 OMH655357:OMH655376 OWD655357:OWD655376 PFZ655357:PFZ655376 PPV655357:PPV655376 PZR655357:PZR655376 QJN655357:QJN655376 QTJ655357:QTJ655376 RDF655357:RDF655376 RNB655357:RNB655376 RWX655357:RWX655376 SGT655357:SGT655376 SQP655357:SQP655376 TAL655357:TAL655376 TKH655357:TKH655376 TUD655357:TUD655376 UDZ655357:UDZ655376 UNV655357:UNV655376 UXR655357:UXR655376 VHN655357:VHN655376 VRJ655357:VRJ655376 WBF655357:WBF655376 WLB655357:WLB655376 WUX655357:WUX655376 I720894:I720913 IL720893:IL720912 SH720893:SH720912 ACD720893:ACD720912 ALZ720893:ALZ720912 AVV720893:AVV720912 BFR720893:BFR720912 BPN720893:BPN720912 BZJ720893:BZJ720912 CJF720893:CJF720912 CTB720893:CTB720912 DCX720893:DCX720912 DMT720893:DMT720912 DWP720893:DWP720912 EGL720893:EGL720912 EQH720893:EQH720912 FAD720893:FAD720912 FJZ720893:FJZ720912 FTV720893:FTV720912 GDR720893:GDR720912 GNN720893:GNN720912 GXJ720893:GXJ720912 HHF720893:HHF720912 HRB720893:HRB720912 IAX720893:IAX720912 IKT720893:IKT720912 IUP720893:IUP720912 JEL720893:JEL720912 JOH720893:JOH720912 JYD720893:JYD720912 KHZ720893:KHZ720912 KRV720893:KRV720912 LBR720893:LBR720912 LLN720893:LLN720912 LVJ720893:LVJ720912 MFF720893:MFF720912 MPB720893:MPB720912 MYX720893:MYX720912 NIT720893:NIT720912 NSP720893:NSP720912 OCL720893:OCL720912 OMH720893:OMH720912 OWD720893:OWD720912 PFZ720893:PFZ720912 PPV720893:PPV720912 PZR720893:PZR720912 QJN720893:QJN720912 QTJ720893:QTJ720912 RDF720893:RDF720912 RNB720893:RNB720912 RWX720893:RWX720912 SGT720893:SGT720912 SQP720893:SQP720912 TAL720893:TAL720912 TKH720893:TKH720912 TUD720893:TUD720912 UDZ720893:UDZ720912 UNV720893:UNV720912 UXR720893:UXR720912 VHN720893:VHN720912 VRJ720893:VRJ720912 WBF720893:WBF720912 WLB720893:WLB720912 WUX720893:WUX720912 I786430:I786449 IL786429:IL786448 SH786429:SH786448 ACD786429:ACD786448 ALZ786429:ALZ786448 AVV786429:AVV786448 BFR786429:BFR786448 BPN786429:BPN786448 BZJ786429:BZJ786448 CJF786429:CJF786448 CTB786429:CTB786448 DCX786429:DCX786448 DMT786429:DMT786448 DWP786429:DWP786448 EGL786429:EGL786448 EQH786429:EQH786448 FAD786429:FAD786448 FJZ786429:FJZ786448 FTV786429:FTV786448 GDR786429:GDR786448 GNN786429:GNN786448 GXJ786429:GXJ786448 HHF786429:HHF786448 HRB786429:HRB786448 IAX786429:IAX786448 IKT786429:IKT786448 IUP786429:IUP786448 JEL786429:JEL786448 JOH786429:JOH786448 JYD786429:JYD786448 KHZ786429:KHZ786448 KRV786429:KRV786448 LBR786429:LBR786448 LLN786429:LLN786448 LVJ786429:LVJ786448 MFF786429:MFF786448 MPB786429:MPB786448 MYX786429:MYX786448 NIT786429:NIT786448 NSP786429:NSP786448 OCL786429:OCL786448 OMH786429:OMH786448 OWD786429:OWD786448 PFZ786429:PFZ786448 PPV786429:PPV786448 PZR786429:PZR786448 QJN786429:QJN786448 QTJ786429:QTJ786448 RDF786429:RDF786448 RNB786429:RNB786448 RWX786429:RWX786448 SGT786429:SGT786448 SQP786429:SQP786448 TAL786429:TAL786448 TKH786429:TKH786448 TUD786429:TUD786448 UDZ786429:UDZ786448 UNV786429:UNV786448 UXR786429:UXR786448 VHN786429:VHN786448 VRJ786429:VRJ786448 WBF786429:WBF786448 WLB786429:WLB786448 WUX786429:WUX786448 I851966:I851985 IL851965:IL851984 SH851965:SH851984 ACD851965:ACD851984 ALZ851965:ALZ851984 AVV851965:AVV851984 BFR851965:BFR851984 BPN851965:BPN851984 BZJ851965:BZJ851984 CJF851965:CJF851984 CTB851965:CTB851984 DCX851965:DCX851984 DMT851965:DMT851984 DWP851965:DWP851984 EGL851965:EGL851984 EQH851965:EQH851984 FAD851965:FAD851984 FJZ851965:FJZ851984 FTV851965:FTV851984 GDR851965:GDR851984 GNN851965:GNN851984 GXJ851965:GXJ851984 HHF851965:HHF851984 HRB851965:HRB851984 IAX851965:IAX851984 IKT851965:IKT851984 IUP851965:IUP851984 JEL851965:JEL851984 JOH851965:JOH851984 JYD851965:JYD851984 KHZ851965:KHZ851984 KRV851965:KRV851984 LBR851965:LBR851984 LLN851965:LLN851984 LVJ851965:LVJ851984 MFF851965:MFF851984 MPB851965:MPB851984 MYX851965:MYX851984 NIT851965:NIT851984 NSP851965:NSP851984 OCL851965:OCL851984 OMH851965:OMH851984 OWD851965:OWD851984 PFZ851965:PFZ851984 PPV851965:PPV851984 PZR851965:PZR851984 QJN851965:QJN851984 QTJ851965:QTJ851984 RDF851965:RDF851984 RNB851965:RNB851984 RWX851965:RWX851984 SGT851965:SGT851984 SQP851965:SQP851984 TAL851965:TAL851984 TKH851965:TKH851984 TUD851965:TUD851984 UDZ851965:UDZ851984 UNV851965:UNV851984 UXR851965:UXR851984 VHN851965:VHN851984 VRJ851965:VRJ851984 WBF851965:WBF851984 WLB851965:WLB851984 WUX851965:WUX851984 I917502:I917521 IL917501:IL917520 SH917501:SH917520 ACD917501:ACD917520 ALZ917501:ALZ917520 AVV917501:AVV917520 BFR917501:BFR917520 BPN917501:BPN917520 BZJ917501:BZJ917520 CJF917501:CJF917520 CTB917501:CTB917520 DCX917501:DCX917520 DMT917501:DMT917520 DWP917501:DWP917520 EGL917501:EGL917520 EQH917501:EQH917520 FAD917501:FAD917520 FJZ917501:FJZ917520 FTV917501:FTV917520 GDR917501:GDR917520 GNN917501:GNN917520 GXJ917501:GXJ917520 HHF917501:HHF917520 HRB917501:HRB917520 IAX917501:IAX917520 IKT917501:IKT917520 IUP917501:IUP917520 JEL917501:JEL917520 JOH917501:JOH917520 JYD917501:JYD917520 KHZ917501:KHZ917520 KRV917501:KRV917520 LBR917501:LBR917520 LLN917501:LLN917520 LVJ917501:LVJ917520 MFF917501:MFF917520 MPB917501:MPB917520 MYX917501:MYX917520 NIT917501:NIT917520 NSP917501:NSP917520 OCL917501:OCL917520 OMH917501:OMH917520 OWD917501:OWD917520 PFZ917501:PFZ917520 PPV917501:PPV917520 PZR917501:PZR917520 QJN917501:QJN917520 QTJ917501:QTJ917520 RDF917501:RDF917520 RNB917501:RNB917520 RWX917501:RWX917520 SGT917501:SGT917520 SQP917501:SQP917520 TAL917501:TAL917520 TKH917501:TKH917520 TUD917501:TUD917520 UDZ917501:UDZ917520 UNV917501:UNV917520 UXR917501:UXR917520 VHN917501:VHN917520 VRJ917501:VRJ917520 WBF917501:WBF917520 WLB917501:WLB917520 WUX917501:WUX917520 I983038:I983057 IL983037:IL983056 SH983037:SH983056 ACD983037:ACD983056 ALZ983037:ALZ983056 AVV983037:AVV983056 BFR983037:BFR983056 BPN983037:BPN983056 BZJ983037:BZJ983056 CJF983037:CJF983056 CTB983037:CTB983056 DCX983037:DCX983056 DMT983037:DMT983056 DWP983037:DWP983056 EGL983037:EGL983056 EQH983037:EQH983056 FAD983037:FAD983056 FJZ983037:FJZ983056 FTV983037:FTV983056 GDR983037:GDR983056 GNN983037:GNN983056 GXJ983037:GXJ983056 HHF983037:HHF983056 HRB983037:HRB983056 IAX983037:IAX983056 IKT983037:IKT983056 IUP983037:IUP983056 JEL983037:JEL983056 JOH983037:JOH983056 JYD983037:JYD983056 KHZ983037:KHZ983056 KRV983037:KRV983056 LBR983037:LBR983056 LLN983037:LLN983056 LVJ983037:LVJ983056 MFF983037:MFF983056 MPB983037:MPB983056 MYX983037:MYX983056 NIT983037:NIT983056 NSP983037:NSP983056 OCL983037:OCL983056 OMH983037:OMH983056 OWD983037:OWD983056 PFZ983037:PFZ983056 PPV983037:PPV983056 PZR983037:PZR983056 QJN983037:QJN983056 QTJ983037:QTJ983056 RDF983037:RDF983056 RNB983037:RNB983056 RWX983037:RWX983056 SGT983037:SGT983056 SQP983037:SQP983056 TAL983037:TAL983056 TKH983037:TKH983056 TUD983037:TUD983056 UDZ983037:UDZ983056 UNV983037:UNV983056 UXR983037:UXR983056 VHN983037:VHN983056 VRJ983037:VRJ983056 WBF983037:WBF983056 WLB983037:WLB983056 IL7:IL41 SH7:SH41 ACD7:ACD41 ALZ7:ALZ41 AVV7:AVV41 BFR7:BFR41 BPN7:BPN41 BZJ7:BZJ41 CJF7:CJF41 CTB7:CTB41 DCX7:DCX41 DMT7:DMT41 DWP7:DWP41 EGL7:EGL41 EQH7:EQH41 FAD7:FAD41 FJZ7:FJZ41 FTV7:FTV41 GDR7:GDR41 GNN7:GNN41 GXJ7:GXJ41 HHF7:HHF41 HRB7:HRB41 IAX7:IAX41 IKT7:IKT41 IUP7:IUP41 JEL7:JEL41 JOH7:JOH41 JYD7:JYD41 KHZ7:KHZ41 KRV7:KRV41 LBR7:LBR41 LLN7:LLN41 LVJ7:LVJ41 MFF7:MFF41 MPB7:MPB41 MYX7:MYX41 NIT7:NIT41 NSP7:NSP41 OCL7:OCL41 OMH7:OMH41 OWD7:OWD41 PFZ7:PFZ41 PPV7:PPV41 PZR7:PZR41 QJN7:QJN41 QTJ7:QTJ41 RDF7:RDF41 RNB7:RNB41 RWX7:RWX41 SGT7:SGT41 SQP7:SQP41 TAL7:TAL41 TKH7:TKH41 TUD7:TUD41 UDZ7:UDZ41 UNV7:UNV41 UXR7:UXR41 VHN7:VHN41 VRJ7:VRJ41 WBF7:WBF41 WLB7:WLB41 WUX7:WUX41">
      <formula1>"教育・保育従事者,教育・保育従事者以外"</formula1>
    </dataValidation>
    <dataValidation type="custom" allowBlank="1" showInputMessage="1" showErrorMessage="1" sqref="AD65533:AD65552 AD131069:AD131088 AD196605:AD196624 AD262141:AD262160 AD327677:AD327696 AD393213:AD393232 AD458749:AD458768 AD524285:AD524304 AD589821:AD589840 AD655357:AD655376 AD720893:AD720912 AD786429:AD786448 AD851965:AD851984 AD917501:AD917520 AD983037:AD983056 WVB983037:WWC983056 VRN983037:VSO983056 WBJ983037:WCK983056 IP65533:JQ65552 SL65533:TM65552 ACH65533:ADI65552 AMD65533:ANE65552 AVZ65533:AXA65552 BFV65533:BGW65552 BPR65533:BQS65552 BZN65533:CAO65552 CJJ65533:CKK65552 CTF65533:CUG65552 DDB65533:DEC65552 DMX65533:DNY65552 DWT65533:DXU65552 EGP65533:EHQ65552 EQL65533:ERM65552 FAH65533:FBI65552 FKD65533:FLE65552 FTZ65533:FVA65552 GDV65533:GEW65552 GNR65533:GOS65552 GXN65533:GYO65552 HHJ65533:HIK65552 HRF65533:HSG65552 IBB65533:ICC65552 IKX65533:ILY65552 IUT65533:IVU65552 JEP65533:JFQ65552 JOL65533:JPM65552 JYH65533:JZI65552 KID65533:KJE65552 KRZ65533:KTA65552 LBV65533:LCW65552 LLR65533:LMS65552 LVN65533:LWO65552 MFJ65533:MGK65552 MPF65533:MQG65552 MZB65533:NAC65552 NIX65533:NJY65552 NST65533:NTU65552 OCP65533:ODQ65552 OML65533:ONM65552 OWH65533:OXI65552 PGD65533:PHE65552 PPZ65533:PRA65552 PZV65533:QAW65552 QJR65533:QKS65552 QTN65533:QUO65552 RDJ65533:REK65552 RNF65533:ROG65552 RXB65533:RYC65552 SGX65533:SHY65552 SQT65533:SRU65552 TAP65533:TBQ65552 TKL65533:TLM65552 TUH65533:TVI65552 UED65533:UFE65552 UNZ65533:UPA65552 UXV65533:UYW65552 VHR65533:VIS65552 VRN65533:VSO65552 WBJ65533:WCK65552 WLF65533:WMG65552 WVB65533:WWC65552 IP131069:JQ131088 SL131069:TM131088 ACH131069:ADI131088 AMD131069:ANE131088 AVZ131069:AXA131088 BFV131069:BGW131088 BPR131069:BQS131088 BZN131069:CAO131088 CJJ131069:CKK131088 CTF131069:CUG131088 DDB131069:DEC131088 DMX131069:DNY131088 DWT131069:DXU131088 EGP131069:EHQ131088 EQL131069:ERM131088 FAH131069:FBI131088 FKD131069:FLE131088 FTZ131069:FVA131088 GDV131069:GEW131088 GNR131069:GOS131088 GXN131069:GYO131088 HHJ131069:HIK131088 HRF131069:HSG131088 IBB131069:ICC131088 IKX131069:ILY131088 IUT131069:IVU131088 JEP131069:JFQ131088 JOL131069:JPM131088 JYH131069:JZI131088 KID131069:KJE131088 KRZ131069:KTA131088 LBV131069:LCW131088 LLR131069:LMS131088 LVN131069:LWO131088 MFJ131069:MGK131088 MPF131069:MQG131088 MZB131069:NAC131088 NIX131069:NJY131088 NST131069:NTU131088 OCP131069:ODQ131088 OML131069:ONM131088 OWH131069:OXI131088 PGD131069:PHE131088 PPZ131069:PRA131088 PZV131069:QAW131088 QJR131069:QKS131088 QTN131069:QUO131088 RDJ131069:REK131088 RNF131069:ROG131088 RXB131069:RYC131088 SGX131069:SHY131088 SQT131069:SRU131088 TAP131069:TBQ131088 TKL131069:TLM131088 TUH131069:TVI131088 UED131069:UFE131088 UNZ131069:UPA131088 UXV131069:UYW131088 VHR131069:VIS131088 VRN131069:VSO131088 WBJ131069:WCK131088 WLF131069:WMG131088 WVB131069:WWC131088 IP196605:JQ196624 SL196605:TM196624 ACH196605:ADI196624 AMD196605:ANE196624 AVZ196605:AXA196624 BFV196605:BGW196624 BPR196605:BQS196624 BZN196605:CAO196624 CJJ196605:CKK196624 CTF196605:CUG196624 DDB196605:DEC196624 DMX196605:DNY196624 DWT196605:DXU196624 EGP196605:EHQ196624 EQL196605:ERM196624 FAH196605:FBI196624 FKD196605:FLE196624 FTZ196605:FVA196624 GDV196605:GEW196624 GNR196605:GOS196624 GXN196605:GYO196624 HHJ196605:HIK196624 HRF196605:HSG196624 IBB196605:ICC196624 IKX196605:ILY196624 IUT196605:IVU196624 JEP196605:JFQ196624 JOL196605:JPM196624 JYH196605:JZI196624 KID196605:KJE196624 KRZ196605:KTA196624 LBV196605:LCW196624 LLR196605:LMS196624 LVN196605:LWO196624 MFJ196605:MGK196624 MPF196605:MQG196624 MZB196605:NAC196624 NIX196605:NJY196624 NST196605:NTU196624 OCP196605:ODQ196624 OML196605:ONM196624 OWH196605:OXI196624 PGD196605:PHE196624 PPZ196605:PRA196624 PZV196605:QAW196624 QJR196605:QKS196624 QTN196605:QUO196624 RDJ196605:REK196624 RNF196605:ROG196624 RXB196605:RYC196624 SGX196605:SHY196624 SQT196605:SRU196624 TAP196605:TBQ196624 TKL196605:TLM196624 TUH196605:TVI196624 UED196605:UFE196624 UNZ196605:UPA196624 UXV196605:UYW196624 VHR196605:VIS196624 VRN196605:VSO196624 WBJ196605:WCK196624 WLF196605:WMG196624 WVB196605:WWC196624 IP262141:JQ262160 SL262141:TM262160 ACH262141:ADI262160 AMD262141:ANE262160 AVZ262141:AXA262160 BFV262141:BGW262160 BPR262141:BQS262160 BZN262141:CAO262160 CJJ262141:CKK262160 CTF262141:CUG262160 DDB262141:DEC262160 DMX262141:DNY262160 DWT262141:DXU262160 EGP262141:EHQ262160 EQL262141:ERM262160 FAH262141:FBI262160 FKD262141:FLE262160 FTZ262141:FVA262160 GDV262141:GEW262160 GNR262141:GOS262160 GXN262141:GYO262160 HHJ262141:HIK262160 HRF262141:HSG262160 IBB262141:ICC262160 IKX262141:ILY262160 IUT262141:IVU262160 JEP262141:JFQ262160 JOL262141:JPM262160 JYH262141:JZI262160 KID262141:KJE262160 KRZ262141:KTA262160 LBV262141:LCW262160 LLR262141:LMS262160 LVN262141:LWO262160 MFJ262141:MGK262160 MPF262141:MQG262160 MZB262141:NAC262160 NIX262141:NJY262160 NST262141:NTU262160 OCP262141:ODQ262160 OML262141:ONM262160 OWH262141:OXI262160 PGD262141:PHE262160 PPZ262141:PRA262160 PZV262141:QAW262160 QJR262141:QKS262160 QTN262141:QUO262160 RDJ262141:REK262160 RNF262141:ROG262160 RXB262141:RYC262160 SGX262141:SHY262160 SQT262141:SRU262160 TAP262141:TBQ262160 TKL262141:TLM262160 TUH262141:TVI262160 UED262141:UFE262160 UNZ262141:UPA262160 UXV262141:UYW262160 VHR262141:VIS262160 VRN262141:VSO262160 WBJ262141:WCK262160 WLF262141:WMG262160 WVB262141:WWC262160 IP327677:JQ327696 SL327677:TM327696 ACH327677:ADI327696 AMD327677:ANE327696 AVZ327677:AXA327696 BFV327677:BGW327696 BPR327677:BQS327696 BZN327677:CAO327696 CJJ327677:CKK327696 CTF327677:CUG327696 DDB327677:DEC327696 DMX327677:DNY327696 DWT327677:DXU327696 EGP327677:EHQ327696 EQL327677:ERM327696 FAH327677:FBI327696 FKD327677:FLE327696 FTZ327677:FVA327696 GDV327677:GEW327696 GNR327677:GOS327696 GXN327677:GYO327696 HHJ327677:HIK327696 HRF327677:HSG327696 IBB327677:ICC327696 IKX327677:ILY327696 IUT327677:IVU327696 JEP327677:JFQ327696 JOL327677:JPM327696 JYH327677:JZI327696 KID327677:KJE327696 KRZ327677:KTA327696 LBV327677:LCW327696 LLR327677:LMS327696 LVN327677:LWO327696 MFJ327677:MGK327696 MPF327677:MQG327696 MZB327677:NAC327696 NIX327677:NJY327696 NST327677:NTU327696 OCP327677:ODQ327696 OML327677:ONM327696 OWH327677:OXI327696 PGD327677:PHE327696 PPZ327677:PRA327696 PZV327677:QAW327696 QJR327677:QKS327696 QTN327677:QUO327696 RDJ327677:REK327696 RNF327677:ROG327696 RXB327677:RYC327696 SGX327677:SHY327696 SQT327677:SRU327696 TAP327677:TBQ327696 TKL327677:TLM327696 TUH327677:TVI327696 UED327677:UFE327696 UNZ327677:UPA327696 UXV327677:UYW327696 VHR327677:VIS327696 VRN327677:VSO327696 WBJ327677:WCK327696 WLF327677:WMG327696 WVB327677:WWC327696 IP393213:JQ393232 SL393213:TM393232 ACH393213:ADI393232 AMD393213:ANE393232 AVZ393213:AXA393232 BFV393213:BGW393232 BPR393213:BQS393232 BZN393213:CAO393232 CJJ393213:CKK393232 CTF393213:CUG393232 DDB393213:DEC393232 DMX393213:DNY393232 DWT393213:DXU393232 EGP393213:EHQ393232 EQL393213:ERM393232 FAH393213:FBI393232 FKD393213:FLE393232 FTZ393213:FVA393232 GDV393213:GEW393232 GNR393213:GOS393232 GXN393213:GYO393232 HHJ393213:HIK393232 HRF393213:HSG393232 IBB393213:ICC393232 IKX393213:ILY393232 IUT393213:IVU393232 JEP393213:JFQ393232 JOL393213:JPM393232 JYH393213:JZI393232 KID393213:KJE393232 KRZ393213:KTA393232 LBV393213:LCW393232 LLR393213:LMS393232 LVN393213:LWO393232 MFJ393213:MGK393232 MPF393213:MQG393232 MZB393213:NAC393232 NIX393213:NJY393232 NST393213:NTU393232 OCP393213:ODQ393232 OML393213:ONM393232 OWH393213:OXI393232 PGD393213:PHE393232 PPZ393213:PRA393232 PZV393213:QAW393232 QJR393213:QKS393232 QTN393213:QUO393232 RDJ393213:REK393232 RNF393213:ROG393232 RXB393213:RYC393232 SGX393213:SHY393232 SQT393213:SRU393232 TAP393213:TBQ393232 TKL393213:TLM393232 TUH393213:TVI393232 UED393213:UFE393232 UNZ393213:UPA393232 UXV393213:UYW393232 VHR393213:VIS393232 VRN393213:VSO393232 WBJ393213:WCK393232 WLF393213:WMG393232 WVB393213:WWC393232 IP458749:JQ458768 SL458749:TM458768 ACH458749:ADI458768 AMD458749:ANE458768 AVZ458749:AXA458768 BFV458749:BGW458768 BPR458749:BQS458768 BZN458749:CAO458768 CJJ458749:CKK458768 CTF458749:CUG458768 DDB458749:DEC458768 DMX458749:DNY458768 DWT458749:DXU458768 EGP458749:EHQ458768 EQL458749:ERM458768 FAH458749:FBI458768 FKD458749:FLE458768 FTZ458749:FVA458768 GDV458749:GEW458768 GNR458749:GOS458768 GXN458749:GYO458768 HHJ458749:HIK458768 HRF458749:HSG458768 IBB458749:ICC458768 IKX458749:ILY458768 IUT458749:IVU458768 JEP458749:JFQ458768 JOL458749:JPM458768 JYH458749:JZI458768 KID458749:KJE458768 KRZ458749:KTA458768 LBV458749:LCW458768 LLR458749:LMS458768 LVN458749:LWO458768 MFJ458749:MGK458768 MPF458749:MQG458768 MZB458749:NAC458768 NIX458749:NJY458768 NST458749:NTU458768 OCP458749:ODQ458768 OML458749:ONM458768 OWH458749:OXI458768 PGD458749:PHE458768 PPZ458749:PRA458768 PZV458749:QAW458768 QJR458749:QKS458768 QTN458749:QUO458768 RDJ458749:REK458768 RNF458749:ROG458768 RXB458749:RYC458768 SGX458749:SHY458768 SQT458749:SRU458768 TAP458749:TBQ458768 TKL458749:TLM458768 TUH458749:TVI458768 UED458749:UFE458768 UNZ458749:UPA458768 UXV458749:UYW458768 VHR458749:VIS458768 VRN458749:VSO458768 WBJ458749:WCK458768 WLF458749:WMG458768 WVB458749:WWC458768 IP524285:JQ524304 SL524285:TM524304 ACH524285:ADI524304 AMD524285:ANE524304 AVZ524285:AXA524304 BFV524285:BGW524304 BPR524285:BQS524304 BZN524285:CAO524304 CJJ524285:CKK524304 CTF524285:CUG524304 DDB524285:DEC524304 DMX524285:DNY524304 DWT524285:DXU524304 EGP524285:EHQ524304 EQL524285:ERM524304 FAH524285:FBI524304 FKD524285:FLE524304 FTZ524285:FVA524304 GDV524285:GEW524304 GNR524285:GOS524304 GXN524285:GYO524304 HHJ524285:HIK524304 HRF524285:HSG524304 IBB524285:ICC524304 IKX524285:ILY524304 IUT524285:IVU524304 JEP524285:JFQ524304 JOL524285:JPM524304 JYH524285:JZI524304 KID524285:KJE524304 KRZ524285:KTA524304 LBV524285:LCW524304 LLR524285:LMS524304 LVN524285:LWO524304 MFJ524285:MGK524304 MPF524285:MQG524304 MZB524285:NAC524304 NIX524285:NJY524304 NST524285:NTU524304 OCP524285:ODQ524304 OML524285:ONM524304 OWH524285:OXI524304 PGD524285:PHE524304 PPZ524285:PRA524304 PZV524285:QAW524304 QJR524285:QKS524304 QTN524285:QUO524304 RDJ524285:REK524304 RNF524285:ROG524304 RXB524285:RYC524304 SGX524285:SHY524304 SQT524285:SRU524304 TAP524285:TBQ524304 TKL524285:TLM524304 TUH524285:TVI524304 UED524285:UFE524304 UNZ524285:UPA524304 UXV524285:UYW524304 VHR524285:VIS524304 VRN524285:VSO524304 WBJ524285:WCK524304 WLF524285:WMG524304 WVB524285:WWC524304 IP589821:JQ589840 SL589821:TM589840 ACH589821:ADI589840 AMD589821:ANE589840 AVZ589821:AXA589840 BFV589821:BGW589840 BPR589821:BQS589840 BZN589821:CAO589840 CJJ589821:CKK589840 CTF589821:CUG589840 DDB589821:DEC589840 DMX589821:DNY589840 DWT589821:DXU589840 EGP589821:EHQ589840 EQL589821:ERM589840 FAH589821:FBI589840 FKD589821:FLE589840 FTZ589821:FVA589840 GDV589821:GEW589840 GNR589821:GOS589840 GXN589821:GYO589840 HHJ589821:HIK589840 HRF589821:HSG589840 IBB589821:ICC589840 IKX589821:ILY589840 IUT589821:IVU589840 JEP589821:JFQ589840 JOL589821:JPM589840 JYH589821:JZI589840 KID589821:KJE589840 KRZ589821:KTA589840 LBV589821:LCW589840 LLR589821:LMS589840 LVN589821:LWO589840 MFJ589821:MGK589840 MPF589821:MQG589840 MZB589821:NAC589840 NIX589821:NJY589840 NST589821:NTU589840 OCP589821:ODQ589840 OML589821:ONM589840 OWH589821:OXI589840 PGD589821:PHE589840 PPZ589821:PRA589840 PZV589821:QAW589840 QJR589821:QKS589840 QTN589821:QUO589840 RDJ589821:REK589840 RNF589821:ROG589840 RXB589821:RYC589840 SGX589821:SHY589840 SQT589821:SRU589840 TAP589821:TBQ589840 TKL589821:TLM589840 TUH589821:TVI589840 UED589821:UFE589840 UNZ589821:UPA589840 UXV589821:UYW589840 VHR589821:VIS589840 VRN589821:VSO589840 WBJ589821:WCK589840 WLF589821:WMG589840 WVB589821:WWC589840 IP655357:JQ655376 SL655357:TM655376 ACH655357:ADI655376 AMD655357:ANE655376 AVZ655357:AXA655376 BFV655357:BGW655376 BPR655357:BQS655376 BZN655357:CAO655376 CJJ655357:CKK655376 CTF655357:CUG655376 DDB655357:DEC655376 DMX655357:DNY655376 DWT655357:DXU655376 EGP655357:EHQ655376 EQL655357:ERM655376 FAH655357:FBI655376 FKD655357:FLE655376 FTZ655357:FVA655376 GDV655357:GEW655376 GNR655357:GOS655376 GXN655357:GYO655376 HHJ655357:HIK655376 HRF655357:HSG655376 IBB655357:ICC655376 IKX655357:ILY655376 IUT655357:IVU655376 JEP655357:JFQ655376 JOL655357:JPM655376 JYH655357:JZI655376 KID655357:KJE655376 KRZ655357:KTA655376 LBV655357:LCW655376 LLR655357:LMS655376 LVN655357:LWO655376 MFJ655357:MGK655376 MPF655357:MQG655376 MZB655357:NAC655376 NIX655357:NJY655376 NST655357:NTU655376 OCP655357:ODQ655376 OML655357:ONM655376 OWH655357:OXI655376 PGD655357:PHE655376 PPZ655357:PRA655376 PZV655357:QAW655376 QJR655357:QKS655376 QTN655357:QUO655376 RDJ655357:REK655376 RNF655357:ROG655376 RXB655357:RYC655376 SGX655357:SHY655376 SQT655357:SRU655376 TAP655357:TBQ655376 TKL655357:TLM655376 TUH655357:TVI655376 UED655357:UFE655376 UNZ655357:UPA655376 UXV655357:UYW655376 VHR655357:VIS655376 VRN655357:VSO655376 WBJ655357:WCK655376 WLF655357:WMG655376 WVB655357:WWC655376 IP720893:JQ720912 SL720893:TM720912 ACH720893:ADI720912 AMD720893:ANE720912 AVZ720893:AXA720912 BFV720893:BGW720912 BPR720893:BQS720912 BZN720893:CAO720912 CJJ720893:CKK720912 CTF720893:CUG720912 DDB720893:DEC720912 DMX720893:DNY720912 DWT720893:DXU720912 EGP720893:EHQ720912 EQL720893:ERM720912 FAH720893:FBI720912 FKD720893:FLE720912 FTZ720893:FVA720912 GDV720893:GEW720912 GNR720893:GOS720912 GXN720893:GYO720912 HHJ720893:HIK720912 HRF720893:HSG720912 IBB720893:ICC720912 IKX720893:ILY720912 IUT720893:IVU720912 JEP720893:JFQ720912 JOL720893:JPM720912 JYH720893:JZI720912 KID720893:KJE720912 KRZ720893:KTA720912 LBV720893:LCW720912 LLR720893:LMS720912 LVN720893:LWO720912 MFJ720893:MGK720912 MPF720893:MQG720912 MZB720893:NAC720912 NIX720893:NJY720912 NST720893:NTU720912 OCP720893:ODQ720912 OML720893:ONM720912 OWH720893:OXI720912 PGD720893:PHE720912 PPZ720893:PRA720912 PZV720893:QAW720912 QJR720893:QKS720912 QTN720893:QUO720912 RDJ720893:REK720912 RNF720893:ROG720912 RXB720893:RYC720912 SGX720893:SHY720912 SQT720893:SRU720912 TAP720893:TBQ720912 TKL720893:TLM720912 TUH720893:TVI720912 UED720893:UFE720912 UNZ720893:UPA720912 UXV720893:UYW720912 VHR720893:VIS720912 VRN720893:VSO720912 WBJ720893:WCK720912 WLF720893:WMG720912 WVB720893:WWC720912 IP786429:JQ786448 SL786429:TM786448 ACH786429:ADI786448 AMD786429:ANE786448 AVZ786429:AXA786448 BFV786429:BGW786448 BPR786429:BQS786448 BZN786429:CAO786448 CJJ786429:CKK786448 CTF786429:CUG786448 DDB786429:DEC786448 DMX786429:DNY786448 DWT786429:DXU786448 EGP786429:EHQ786448 EQL786429:ERM786448 FAH786429:FBI786448 FKD786429:FLE786448 FTZ786429:FVA786448 GDV786429:GEW786448 GNR786429:GOS786448 GXN786429:GYO786448 HHJ786429:HIK786448 HRF786429:HSG786448 IBB786429:ICC786448 IKX786429:ILY786448 IUT786429:IVU786448 JEP786429:JFQ786448 JOL786429:JPM786448 JYH786429:JZI786448 KID786429:KJE786448 KRZ786429:KTA786448 LBV786429:LCW786448 LLR786429:LMS786448 LVN786429:LWO786448 MFJ786429:MGK786448 MPF786429:MQG786448 MZB786429:NAC786448 NIX786429:NJY786448 NST786429:NTU786448 OCP786429:ODQ786448 OML786429:ONM786448 OWH786429:OXI786448 PGD786429:PHE786448 PPZ786429:PRA786448 PZV786429:QAW786448 QJR786429:QKS786448 QTN786429:QUO786448 RDJ786429:REK786448 RNF786429:ROG786448 RXB786429:RYC786448 SGX786429:SHY786448 SQT786429:SRU786448 TAP786429:TBQ786448 TKL786429:TLM786448 TUH786429:TVI786448 UED786429:UFE786448 UNZ786429:UPA786448 UXV786429:UYW786448 VHR786429:VIS786448 VRN786429:VSO786448 WBJ786429:WCK786448 WLF786429:WMG786448 WVB786429:WWC786448 IP851965:JQ851984 SL851965:TM851984 ACH851965:ADI851984 AMD851965:ANE851984 AVZ851965:AXA851984 BFV851965:BGW851984 BPR851965:BQS851984 BZN851965:CAO851984 CJJ851965:CKK851984 CTF851965:CUG851984 DDB851965:DEC851984 DMX851965:DNY851984 DWT851965:DXU851984 EGP851965:EHQ851984 EQL851965:ERM851984 FAH851965:FBI851984 FKD851965:FLE851984 FTZ851965:FVA851984 GDV851965:GEW851984 GNR851965:GOS851984 GXN851965:GYO851984 HHJ851965:HIK851984 HRF851965:HSG851984 IBB851965:ICC851984 IKX851965:ILY851984 IUT851965:IVU851984 JEP851965:JFQ851984 JOL851965:JPM851984 JYH851965:JZI851984 KID851965:KJE851984 KRZ851965:KTA851984 LBV851965:LCW851984 LLR851965:LMS851984 LVN851965:LWO851984 MFJ851965:MGK851984 MPF851965:MQG851984 MZB851965:NAC851984 NIX851965:NJY851984 NST851965:NTU851984 OCP851965:ODQ851984 OML851965:ONM851984 OWH851965:OXI851984 PGD851965:PHE851984 PPZ851965:PRA851984 PZV851965:QAW851984 QJR851965:QKS851984 QTN851965:QUO851984 RDJ851965:REK851984 RNF851965:ROG851984 RXB851965:RYC851984 SGX851965:SHY851984 SQT851965:SRU851984 TAP851965:TBQ851984 TKL851965:TLM851984 TUH851965:TVI851984 UED851965:UFE851984 UNZ851965:UPA851984 UXV851965:UYW851984 VHR851965:VIS851984 VRN851965:VSO851984 WBJ851965:WCK851984 WLF851965:WMG851984 WVB851965:WWC851984 IP917501:JQ917520 SL917501:TM917520 ACH917501:ADI917520 AMD917501:ANE917520 AVZ917501:AXA917520 BFV917501:BGW917520 BPR917501:BQS917520 BZN917501:CAO917520 CJJ917501:CKK917520 CTF917501:CUG917520 DDB917501:DEC917520 DMX917501:DNY917520 DWT917501:DXU917520 EGP917501:EHQ917520 EQL917501:ERM917520 FAH917501:FBI917520 FKD917501:FLE917520 FTZ917501:FVA917520 GDV917501:GEW917520 GNR917501:GOS917520 GXN917501:GYO917520 HHJ917501:HIK917520 HRF917501:HSG917520 IBB917501:ICC917520 IKX917501:ILY917520 IUT917501:IVU917520 JEP917501:JFQ917520 JOL917501:JPM917520 JYH917501:JZI917520 KID917501:KJE917520 KRZ917501:KTA917520 LBV917501:LCW917520 LLR917501:LMS917520 LVN917501:LWO917520 MFJ917501:MGK917520 MPF917501:MQG917520 MZB917501:NAC917520 NIX917501:NJY917520 NST917501:NTU917520 OCP917501:ODQ917520 OML917501:ONM917520 OWH917501:OXI917520 PGD917501:PHE917520 PPZ917501:PRA917520 PZV917501:QAW917520 QJR917501:QKS917520 QTN917501:QUO917520 RDJ917501:REK917520 RNF917501:ROG917520 RXB917501:RYC917520 SGX917501:SHY917520 SQT917501:SRU917520 TAP917501:TBQ917520 TKL917501:TLM917520 TUH917501:TVI917520 UED917501:UFE917520 UNZ917501:UPA917520 UXV917501:UYW917520 VHR917501:VIS917520 VRN917501:VSO917520 WBJ917501:WCK917520 WLF917501:WMG917520 WVB917501:WWC917520 IP983037:JQ983056 SL983037:TM983056 ACH983037:ADI983056 AMD983037:ANE983056 AVZ983037:AXA983056 BFV983037:BGW983056 BPR983037:BQS983056 BZN983037:CAO983056 CJJ983037:CKK983056 CTF983037:CUG983056 DDB983037:DEC983056 DMX983037:DNY983056 DWT983037:DXU983056 EGP983037:EHQ983056 EQL983037:ERM983056 FAH983037:FBI983056 FKD983037:FLE983056 FTZ983037:FVA983056 GDV983037:GEW983056 GNR983037:GOS983056 GXN983037:GYO983056 HHJ983037:HIK983056 HRF983037:HSG983056 IBB983037:ICC983056 IKX983037:ILY983056 IUT983037:IVU983056 JEP983037:JFQ983056 JOL983037:JPM983056 JYH983037:JZI983056 KID983037:KJE983056 KRZ983037:KTA983056 LBV983037:LCW983056 LLR983037:LMS983056 LVN983037:LWO983056 MFJ983037:MGK983056 MPF983037:MQG983056 MZB983037:NAC983056 NIX983037:NJY983056 NST983037:NTU983056 OCP983037:ODQ983056 OML983037:ONM983056 OWH983037:OXI983056 PGD983037:PHE983056 PPZ983037:PRA983056 PZV983037:QAW983056 QJR983037:QKS983056 QTN983037:QUO983056 RDJ983037:REK983056 RNF983037:ROG983056 RXB983037:RYC983056 SGX983037:SHY983056 SQT983037:SRU983056 TAP983037:TBQ983056 TKL983037:TLM983056 TUH983037:TVI983056 UED983037:UFE983056 UNZ983037:UPA983056 UXV983037:UYW983056 VHR983037:VIS983056 WLF983037:WMG983056 AD7:AD41 SL7:TM41 ACH7:ADI41 AMD7:ANE41 AVZ7:AXA41 BFV7:BGW41 BPR7:BQS41 BZN7:CAO41 CJJ7:CKK41 CTF7:CUG41 DDB7:DEC41 DMX7:DNY41 DWT7:DXU41 EGP7:EHQ41 EQL7:ERM41 FAH7:FBI41 FKD7:FLE41 FTZ7:FVA41 GDV7:GEW41 GNR7:GOS41 GXN7:GYO41 HHJ7:HIK41 HRF7:HSG41 IBB7:ICC41 IKX7:ILY41 IUT7:IVU41 JEP7:JFQ41 JOL7:JPM41 JYH7:JZI41 KID7:KJE41 KRZ7:KTA41 LBV7:LCW41 LLR7:LMS41 LVN7:LWO41 MFJ7:MGK41 MPF7:MQG41 MZB7:NAC41 NIX7:NJY41 NST7:NTU41 OCP7:ODQ41 OML7:ONM41 OWH7:OXI41 PGD7:PHE41 PPZ7:PRA41 PZV7:QAW41 QJR7:QKS41 QTN7:QUO41 RDJ7:REK41 RNF7:ROG41 RXB7:RYC41 SGX7:SHY41 SQT7:SRU41 TAP7:TBQ41 TKL7:TLM41 TUH7:TVI41 UED7:UFE41 UNZ7:UPA41 UXV7:UYW41 VHR7:VIS41 VRN7:VSO41 WBJ7:WCK41 WLF7:WMG41 WVB7:WWC41 IP7:JQ41 K983038:AC983057 K917502:AC917521 K851966:AC851985 K786430:AC786449 K720894:AC720913 K655358:AC655377 K589822:AC589841 K524286:AC524305 K458750:AC458769 K393214:AC393233 K327678:AC327697 K262142:AC262161 K196606:AC196625 K131070:AC131089 K65534:AC65553">
      <formula1>IF(#REF!="×","")</formula1>
    </dataValidation>
  </dataValidations>
  <printOptions horizontalCentered="1"/>
  <pageMargins left="0.51181102362204722" right="0.51181102362204722" top="0.74803149606299213" bottom="0.74803149606299213" header="0.31496062992125984" footer="0.31496062992125984"/>
  <pageSetup paperSize="9" scale="34" fitToHeight="0" orientation="landscape" r:id="rId1"/>
  <headerFooter>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40"/>
  <sheetViews>
    <sheetView view="pageBreakPreview" zoomScale="85" zoomScaleNormal="100" zoomScaleSheetLayoutView="85" workbookViewId="0">
      <selection activeCell="AY17" sqref="AY17"/>
    </sheetView>
  </sheetViews>
  <sheetFormatPr defaultColWidth="9" defaultRowHeight="18" customHeight="1"/>
  <cols>
    <col min="1" max="1" width="2.5" style="1" customWidth="1"/>
    <col min="2" max="34" width="3" style="1" customWidth="1"/>
    <col min="35" max="35" width="2.5" style="1" customWidth="1"/>
    <col min="36" max="47" width="3" style="1" customWidth="1"/>
    <col min="48" max="16384" width="9" style="1"/>
  </cols>
  <sheetData>
    <row r="1" spans="1:34" ht="18" customHeight="1">
      <c r="Q1" s="9"/>
    </row>
    <row r="2" spans="1:34" ht="18" customHeight="1" thickBot="1">
      <c r="B2" s="104" t="s">
        <v>574</v>
      </c>
    </row>
    <row r="3" spans="1:34" ht="18" customHeight="1" thickBot="1">
      <c r="Q3" s="1122" t="s">
        <v>367</v>
      </c>
      <c r="R3" s="1123"/>
      <c r="S3" s="1123"/>
      <c r="T3" s="1123"/>
      <c r="U3" s="1123"/>
      <c r="V3" s="1123"/>
      <c r="W3" s="1122">
        <f>'Ｒ元用【様式５】実績報告書Ⅰ '!V5:AH5</f>
        <v>0</v>
      </c>
      <c r="X3" s="1123"/>
      <c r="Y3" s="1123"/>
      <c r="Z3" s="1123"/>
      <c r="AA3" s="1123"/>
      <c r="AB3" s="1123"/>
      <c r="AC3" s="1123"/>
      <c r="AD3" s="1123"/>
      <c r="AE3" s="1123"/>
      <c r="AF3" s="1123"/>
      <c r="AG3" s="1123"/>
      <c r="AH3" s="1124"/>
    </row>
    <row r="5" spans="1:34" ht="18" customHeight="1">
      <c r="B5" s="772" t="s">
        <v>313</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row>
    <row r="6" spans="1:34" ht="18"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4" ht="18" customHeight="1">
      <c r="A7" s="12"/>
      <c r="B7" s="1704" t="s">
        <v>23</v>
      </c>
      <c r="C7" s="1704"/>
      <c r="D7" s="1704"/>
      <c r="E7" s="1704" t="s">
        <v>21</v>
      </c>
      <c r="F7" s="1704"/>
      <c r="G7" s="1704"/>
      <c r="H7" s="1704"/>
      <c r="I7" s="1704" t="s">
        <v>22</v>
      </c>
      <c r="J7" s="1704"/>
      <c r="K7" s="1704"/>
      <c r="L7" s="1704"/>
      <c r="M7" s="1704"/>
      <c r="N7" s="1705" t="s">
        <v>10</v>
      </c>
      <c r="O7" s="1706"/>
      <c r="P7" s="1706"/>
      <c r="Q7" s="1706"/>
      <c r="R7" s="1706"/>
      <c r="S7" s="1706"/>
      <c r="T7" s="1706"/>
      <c r="U7" s="1706"/>
      <c r="V7" s="1707"/>
      <c r="W7" s="1708" t="s">
        <v>25</v>
      </c>
      <c r="X7" s="1709"/>
      <c r="Y7" s="1709"/>
      <c r="Z7" s="1709"/>
      <c r="AA7" s="1709"/>
      <c r="AB7" s="1710"/>
      <c r="AC7" s="1708" t="s">
        <v>26</v>
      </c>
      <c r="AD7" s="1709"/>
      <c r="AE7" s="1709"/>
      <c r="AF7" s="1709"/>
      <c r="AG7" s="1709"/>
      <c r="AH7" s="1710"/>
    </row>
    <row r="8" spans="1:34" ht="18" customHeight="1">
      <c r="A8" s="12"/>
      <c r="B8" s="1704"/>
      <c r="C8" s="1704"/>
      <c r="D8" s="1704"/>
      <c r="E8" s="1704"/>
      <c r="F8" s="1704"/>
      <c r="G8" s="1704"/>
      <c r="H8" s="1704"/>
      <c r="I8" s="1704"/>
      <c r="J8" s="1704"/>
      <c r="K8" s="1704"/>
      <c r="L8" s="1704"/>
      <c r="M8" s="1704"/>
      <c r="N8" s="1711"/>
      <c r="O8" s="1712"/>
      <c r="P8" s="1712"/>
      <c r="Q8" s="1712"/>
      <c r="R8" s="1712"/>
      <c r="S8" s="1712"/>
      <c r="T8" s="1712"/>
      <c r="U8" s="1712"/>
      <c r="V8" s="1713"/>
      <c r="W8" s="1714"/>
      <c r="X8" s="1715"/>
      <c r="Y8" s="1715"/>
      <c r="Z8" s="1715"/>
      <c r="AA8" s="1715"/>
      <c r="AB8" s="1716"/>
      <c r="AC8" s="1714"/>
      <c r="AD8" s="1715"/>
      <c r="AE8" s="1715"/>
      <c r="AF8" s="1715"/>
      <c r="AG8" s="1715"/>
      <c r="AH8" s="1716"/>
    </row>
    <row r="9" spans="1:34" ht="18" customHeight="1">
      <c r="A9" s="12"/>
      <c r="B9" s="1704"/>
      <c r="C9" s="1704"/>
      <c r="D9" s="1704"/>
      <c r="E9" s="1704"/>
      <c r="F9" s="1704"/>
      <c r="G9" s="1704"/>
      <c r="H9" s="1704"/>
      <c r="I9" s="1704"/>
      <c r="J9" s="1704"/>
      <c r="K9" s="1704"/>
      <c r="L9" s="1704"/>
      <c r="M9" s="1704"/>
      <c r="N9" s="1717"/>
      <c r="O9" s="1718"/>
      <c r="P9" s="1718"/>
      <c r="Q9" s="1718"/>
      <c r="R9" s="1718"/>
      <c r="S9" s="1718"/>
      <c r="T9" s="1718"/>
      <c r="U9" s="1718"/>
      <c r="V9" s="1719"/>
      <c r="W9" s="1720"/>
      <c r="X9" s="629"/>
      <c r="Y9" s="629"/>
      <c r="Z9" s="629"/>
      <c r="AA9" s="629"/>
      <c r="AB9" s="630"/>
      <c r="AC9" s="1720"/>
      <c r="AD9" s="629"/>
      <c r="AE9" s="629"/>
      <c r="AF9" s="629"/>
      <c r="AG9" s="629"/>
      <c r="AH9" s="630"/>
    </row>
    <row r="10" spans="1:34" ht="18" customHeight="1">
      <c r="A10" s="12"/>
      <c r="B10" s="1358"/>
      <c r="C10" s="1358"/>
      <c r="D10" s="1358"/>
      <c r="E10" s="1358"/>
      <c r="F10" s="1358"/>
      <c r="G10" s="1358"/>
      <c r="H10" s="1358"/>
      <c r="I10" s="1358"/>
      <c r="J10" s="1358"/>
      <c r="K10" s="1358"/>
      <c r="L10" s="1358"/>
      <c r="M10" s="1358"/>
      <c r="N10" s="1358"/>
      <c r="O10" s="1358"/>
      <c r="P10" s="1358"/>
      <c r="Q10" s="1358"/>
      <c r="R10" s="1358"/>
      <c r="S10" s="1358"/>
      <c r="T10" s="1358"/>
      <c r="U10" s="1358"/>
      <c r="V10" s="1358"/>
      <c r="W10" s="1357"/>
      <c r="X10" s="1357"/>
      <c r="Y10" s="1357"/>
      <c r="Z10" s="1357"/>
      <c r="AA10" s="1357"/>
      <c r="AB10" s="1357"/>
      <c r="AC10" s="1357"/>
      <c r="AD10" s="1357"/>
      <c r="AE10" s="1357"/>
      <c r="AF10" s="1357"/>
      <c r="AG10" s="1357"/>
      <c r="AH10" s="1357"/>
    </row>
    <row r="11" spans="1:34" ht="18" customHeight="1">
      <c r="A11" s="12"/>
      <c r="B11" s="1358"/>
      <c r="C11" s="1358"/>
      <c r="D11" s="1358"/>
      <c r="E11" s="1358"/>
      <c r="F11" s="1358"/>
      <c r="G11" s="1358"/>
      <c r="H11" s="1358"/>
      <c r="I11" s="1358"/>
      <c r="J11" s="1358"/>
      <c r="K11" s="1358"/>
      <c r="L11" s="1358"/>
      <c r="M11" s="1358"/>
      <c r="N11" s="1358"/>
      <c r="O11" s="1358"/>
      <c r="P11" s="1358"/>
      <c r="Q11" s="1358"/>
      <c r="R11" s="1358"/>
      <c r="S11" s="1358"/>
      <c r="T11" s="1358"/>
      <c r="U11" s="1358"/>
      <c r="V11" s="1358"/>
      <c r="W11" s="1357"/>
      <c r="X11" s="1357"/>
      <c r="Y11" s="1357"/>
      <c r="Z11" s="1357"/>
      <c r="AA11" s="1357"/>
      <c r="AB11" s="1357"/>
      <c r="AC11" s="1357"/>
      <c r="AD11" s="1357"/>
      <c r="AE11" s="1357"/>
      <c r="AF11" s="1357"/>
      <c r="AG11" s="1357"/>
      <c r="AH11" s="1357"/>
    </row>
    <row r="12" spans="1:34" ht="18" customHeight="1">
      <c r="A12" s="12"/>
      <c r="B12" s="1358"/>
      <c r="C12" s="1358"/>
      <c r="D12" s="1358"/>
      <c r="E12" s="1358"/>
      <c r="F12" s="1358"/>
      <c r="G12" s="1358"/>
      <c r="H12" s="1358"/>
      <c r="I12" s="1358"/>
      <c r="J12" s="1358"/>
      <c r="K12" s="1358"/>
      <c r="L12" s="1358"/>
      <c r="M12" s="1358"/>
      <c r="N12" s="1358"/>
      <c r="O12" s="1358"/>
      <c r="P12" s="1358"/>
      <c r="Q12" s="1358"/>
      <c r="R12" s="1358"/>
      <c r="S12" s="1358"/>
      <c r="T12" s="1358"/>
      <c r="U12" s="1358"/>
      <c r="V12" s="1358"/>
      <c r="W12" s="1357"/>
      <c r="X12" s="1357"/>
      <c r="Y12" s="1357"/>
      <c r="Z12" s="1357"/>
      <c r="AA12" s="1357"/>
      <c r="AB12" s="1357"/>
      <c r="AC12" s="1357"/>
      <c r="AD12" s="1357"/>
      <c r="AE12" s="1357"/>
      <c r="AF12" s="1357"/>
      <c r="AG12" s="1357"/>
      <c r="AH12" s="1357"/>
    </row>
    <row r="13" spans="1:34" ht="18" customHeight="1">
      <c r="A13" s="12"/>
      <c r="B13" s="1358"/>
      <c r="C13" s="1358"/>
      <c r="D13" s="1358"/>
      <c r="E13" s="1358"/>
      <c r="F13" s="1358"/>
      <c r="G13" s="1358"/>
      <c r="H13" s="1358"/>
      <c r="I13" s="1358"/>
      <c r="J13" s="1358"/>
      <c r="K13" s="1358"/>
      <c r="L13" s="1358"/>
      <c r="M13" s="1358"/>
      <c r="N13" s="1358"/>
      <c r="O13" s="1358"/>
      <c r="P13" s="1358"/>
      <c r="Q13" s="1358"/>
      <c r="R13" s="1358"/>
      <c r="S13" s="1358"/>
      <c r="T13" s="1358"/>
      <c r="U13" s="1358"/>
      <c r="V13" s="1358"/>
      <c r="W13" s="1357"/>
      <c r="X13" s="1357"/>
      <c r="Y13" s="1357"/>
      <c r="Z13" s="1357"/>
      <c r="AA13" s="1357"/>
      <c r="AB13" s="1357"/>
      <c r="AC13" s="1357"/>
      <c r="AD13" s="1357"/>
      <c r="AE13" s="1357"/>
      <c r="AF13" s="1357"/>
      <c r="AG13" s="1357"/>
      <c r="AH13" s="1357"/>
    </row>
    <row r="14" spans="1:34" ht="18" customHeight="1">
      <c r="A14" s="12"/>
      <c r="B14" s="1358"/>
      <c r="C14" s="1358"/>
      <c r="D14" s="1358"/>
      <c r="E14" s="1358"/>
      <c r="F14" s="1358"/>
      <c r="G14" s="1358"/>
      <c r="H14" s="1358"/>
      <c r="I14" s="1358"/>
      <c r="J14" s="1358"/>
      <c r="K14" s="1358"/>
      <c r="L14" s="1358"/>
      <c r="M14" s="1358"/>
      <c r="N14" s="1358"/>
      <c r="O14" s="1358"/>
      <c r="P14" s="1358"/>
      <c r="Q14" s="1358"/>
      <c r="R14" s="1358"/>
      <c r="S14" s="1358"/>
      <c r="T14" s="1358"/>
      <c r="U14" s="1358"/>
      <c r="V14" s="1358"/>
      <c r="W14" s="1357"/>
      <c r="X14" s="1357"/>
      <c r="Y14" s="1357"/>
      <c r="Z14" s="1357"/>
      <c r="AA14" s="1357"/>
      <c r="AB14" s="1357"/>
      <c r="AC14" s="1357"/>
      <c r="AD14" s="1357"/>
      <c r="AE14" s="1357"/>
      <c r="AF14" s="1357"/>
      <c r="AG14" s="1357"/>
      <c r="AH14" s="1357"/>
    </row>
    <row r="15" spans="1:34" ht="18" customHeight="1">
      <c r="A15" s="12"/>
      <c r="B15" s="1358"/>
      <c r="C15" s="1358"/>
      <c r="D15" s="1358"/>
      <c r="E15" s="1358"/>
      <c r="F15" s="1358"/>
      <c r="G15" s="1358"/>
      <c r="H15" s="1358"/>
      <c r="I15" s="1358"/>
      <c r="J15" s="1358"/>
      <c r="K15" s="1358"/>
      <c r="L15" s="1358"/>
      <c r="M15" s="1358"/>
      <c r="N15" s="1358"/>
      <c r="O15" s="1358"/>
      <c r="P15" s="1358"/>
      <c r="Q15" s="1358"/>
      <c r="R15" s="1358"/>
      <c r="S15" s="1358"/>
      <c r="T15" s="1358"/>
      <c r="U15" s="1358"/>
      <c r="V15" s="1358"/>
      <c r="W15" s="1357"/>
      <c r="X15" s="1357"/>
      <c r="Y15" s="1357"/>
      <c r="Z15" s="1357"/>
      <c r="AA15" s="1357"/>
      <c r="AB15" s="1357"/>
      <c r="AC15" s="1357"/>
      <c r="AD15" s="1357"/>
      <c r="AE15" s="1357"/>
      <c r="AF15" s="1357"/>
      <c r="AG15" s="1357"/>
      <c r="AH15" s="1357"/>
    </row>
    <row r="16" spans="1:34" ht="18" customHeight="1">
      <c r="A16" s="12"/>
      <c r="B16" s="1358"/>
      <c r="C16" s="1358"/>
      <c r="D16" s="1358"/>
      <c r="E16" s="1358"/>
      <c r="F16" s="1358"/>
      <c r="G16" s="1358"/>
      <c r="H16" s="1358"/>
      <c r="I16" s="1358"/>
      <c r="J16" s="1358"/>
      <c r="K16" s="1358"/>
      <c r="L16" s="1358"/>
      <c r="M16" s="1358"/>
      <c r="N16" s="1358"/>
      <c r="O16" s="1358"/>
      <c r="P16" s="1358"/>
      <c r="Q16" s="1358"/>
      <c r="R16" s="1358"/>
      <c r="S16" s="1358"/>
      <c r="T16" s="1358"/>
      <c r="U16" s="1358"/>
      <c r="V16" s="1358"/>
      <c r="W16" s="1357"/>
      <c r="X16" s="1357"/>
      <c r="Y16" s="1357"/>
      <c r="Z16" s="1357"/>
      <c r="AA16" s="1357"/>
      <c r="AB16" s="1357"/>
      <c r="AC16" s="1357"/>
      <c r="AD16" s="1357"/>
      <c r="AE16" s="1357"/>
      <c r="AF16" s="1357"/>
      <c r="AG16" s="1357"/>
      <c r="AH16" s="1357"/>
    </row>
    <row r="17" spans="1:34" ht="18" customHeight="1">
      <c r="A17" s="12"/>
      <c r="B17" s="1358"/>
      <c r="C17" s="1358"/>
      <c r="D17" s="1358"/>
      <c r="E17" s="1358"/>
      <c r="F17" s="1358"/>
      <c r="G17" s="1358"/>
      <c r="H17" s="1358"/>
      <c r="I17" s="1358"/>
      <c r="J17" s="1358"/>
      <c r="K17" s="1358"/>
      <c r="L17" s="1358"/>
      <c r="M17" s="1358"/>
      <c r="N17" s="1358"/>
      <c r="O17" s="1358"/>
      <c r="P17" s="1358"/>
      <c r="Q17" s="1358"/>
      <c r="R17" s="1358"/>
      <c r="S17" s="1358"/>
      <c r="T17" s="1358"/>
      <c r="U17" s="1358"/>
      <c r="V17" s="1358"/>
      <c r="W17" s="1357"/>
      <c r="X17" s="1357"/>
      <c r="Y17" s="1357"/>
      <c r="Z17" s="1357"/>
      <c r="AA17" s="1357"/>
      <c r="AB17" s="1357"/>
      <c r="AC17" s="1357"/>
      <c r="AD17" s="1357"/>
      <c r="AE17" s="1357"/>
      <c r="AF17" s="1357"/>
      <c r="AG17" s="1357"/>
      <c r="AH17" s="1357"/>
    </row>
    <row r="18" spans="1:34" ht="18" customHeight="1">
      <c r="A18" s="12"/>
      <c r="B18" s="1358"/>
      <c r="C18" s="1358"/>
      <c r="D18" s="1358"/>
      <c r="E18" s="1358"/>
      <c r="F18" s="1358"/>
      <c r="G18" s="1358"/>
      <c r="H18" s="1358"/>
      <c r="I18" s="1358"/>
      <c r="J18" s="1358"/>
      <c r="K18" s="1358"/>
      <c r="L18" s="1358"/>
      <c r="M18" s="1358"/>
      <c r="N18" s="1358"/>
      <c r="O18" s="1358"/>
      <c r="P18" s="1358"/>
      <c r="Q18" s="1358"/>
      <c r="R18" s="1358"/>
      <c r="S18" s="1358"/>
      <c r="T18" s="1358"/>
      <c r="U18" s="1358"/>
      <c r="V18" s="1358"/>
      <c r="W18" s="1357"/>
      <c r="X18" s="1357"/>
      <c r="Y18" s="1357"/>
      <c r="Z18" s="1357"/>
      <c r="AA18" s="1357"/>
      <c r="AB18" s="1357"/>
      <c r="AC18" s="1357"/>
      <c r="AD18" s="1357"/>
      <c r="AE18" s="1357"/>
      <c r="AF18" s="1357"/>
      <c r="AG18" s="1357"/>
      <c r="AH18" s="1357"/>
    </row>
    <row r="19" spans="1:34" ht="18" customHeight="1">
      <c r="A19" s="12"/>
      <c r="B19" s="1358"/>
      <c r="C19" s="1358"/>
      <c r="D19" s="1358"/>
      <c r="E19" s="1358"/>
      <c r="F19" s="1358"/>
      <c r="G19" s="1358"/>
      <c r="H19" s="1358"/>
      <c r="I19" s="1358"/>
      <c r="J19" s="1358"/>
      <c r="K19" s="1358"/>
      <c r="L19" s="1358"/>
      <c r="M19" s="1358"/>
      <c r="N19" s="1358"/>
      <c r="O19" s="1358"/>
      <c r="P19" s="1358"/>
      <c r="Q19" s="1358"/>
      <c r="R19" s="1358"/>
      <c r="S19" s="1358"/>
      <c r="T19" s="1358"/>
      <c r="U19" s="1358"/>
      <c r="V19" s="1358"/>
      <c r="W19" s="1357"/>
      <c r="X19" s="1357"/>
      <c r="Y19" s="1357"/>
      <c r="Z19" s="1357"/>
      <c r="AA19" s="1357"/>
      <c r="AB19" s="1357"/>
      <c r="AC19" s="1357"/>
      <c r="AD19" s="1357"/>
      <c r="AE19" s="1357"/>
      <c r="AF19" s="1357"/>
      <c r="AG19" s="1357"/>
      <c r="AH19" s="1357"/>
    </row>
    <row r="20" spans="1:34" ht="18" customHeight="1">
      <c r="A20" s="12"/>
      <c r="B20" s="1358"/>
      <c r="C20" s="1358"/>
      <c r="D20" s="1358"/>
      <c r="E20" s="1358"/>
      <c r="F20" s="1358"/>
      <c r="G20" s="1358"/>
      <c r="H20" s="1358"/>
      <c r="I20" s="1358"/>
      <c r="J20" s="1358"/>
      <c r="K20" s="1358"/>
      <c r="L20" s="1358"/>
      <c r="M20" s="1358"/>
      <c r="N20" s="1358"/>
      <c r="O20" s="1358"/>
      <c r="P20" s="1358"/>
      <c r="Q20" s="1358"/>
      <c r="R20" s="1358"/>
      <c r="S20" s="1358"/>
      <c r="T20" s="1358"/>
      <c r="U20" s="1358"/>
      <c r="V20" s="1358"/>
      <c r="W20" s="1357"/>
      <c r="X20" s="1357"/>
      <c r="Y20" s="1357"/>
      <c r="Z20" s="1357"/>
      <c r="AA20" s="1357"/>
      <c r="AB20" s="1357"/>
      <c r="AC20" s="1357"/>
      <c r="AD20" s="1357"/>
      <c r="AE20" s="1357"/>
      <c r="AF20" s="1357"/>
      <c r="AG20" s="1357"/>
      <c r="AH20" s="1357"/>
    </row>
    <row r="21" spans="1:34" ht="18" customHeight="1">
      <c r="A21" s="12"/>
      <c r="B21" s="1358"/>
      <c r="C21" s="1358"/>
      <c r="D21" s="1358"/>
      <c r="E21" s="1358"/>
      <c r="F21" s="1358"/>
      <c r="G21" s="1358"/>
      <c r="H21" s="1358"/>
      <c r="I21" s="1358"/>
      <c r="J21" s="1358"/>
      <c r="K21" s="1358"/>
      <c r="L21" s="1358"/>
      <c r="M21" s="1358"/>
      <c r="N21" s="1358"/>
      <c r="O21" s="1358"/>
      <c r="P21" s="1358"/>
      <c r="Q21" s="1358"/>
      <c r="R21" s="1358"/>
      <c r="S21" s="1358"/>
      <c r="T21" s="1358"/>
      <c r="U21" s="1358"/>
      <c r="V21" s="1358"/>
      <c r="W21" s="1357"/>
      <c r="X21" s="1357"/>
      <c r="Y21" s="1357"/>
      <c r="Z21" s="1357"/>
      <c r="AA21" s="1357"/>
      <c r="AB21" s="1357"/>
      <c r="AC21" s="1357"/>
      <c r="AD21" s="1357"/>
      <c r="AE21" s="1357"/>
      <c r="AF21" s="1357"/>
      <c r="AG21" s="1357"/>
      <c r="AH21" s="1357"/>
    </row>
    <row r="22" spans="1:34" ht="18" customHeight="1">
      <c r="A22" s="12"/>
      <c r="B22" s="1358"/>
      <c r="C22" s="1358"/>
      <c r="D22" s="1358"/>
      <c r="E22" s="1358"/>
      <c r="F22" s="1358"/>
      <c r="G22" s="1358"/>
      <c r="H22" s="1358"/>
      <c r="I22" s="1358"/>
      <c r="J22" s="1358"/>
      <c r="K22" s="1358"/>
      <c r="L22" s="1358"/>
      <c r="M22" s="1358"/>
      <c r="N22" s="1358"/>
      <c r="O22" s="1358"/>
      <c r="P22" s="1358"/>
      <c r="Q22" s="1358"/>
      <c r="R22" s="1358"/>
      <c r="S22" s="1358"/>
      <c r="T22" s="1358"/>
      <c r="U22" s="1358"/>
      <c r="V22" s="1358"/>
      <c r="W22" s="1357"/>
      <c r="X22" s="1357"/>
      <c r="Y22" s="1357"/>
      <c r="Z22" s="1357"/>
      <c r="AA22" s="1357"/>
      <c r="AB22" s="1357"/>
      <c r="AC22" s="1357"/>
      <c r="AD22" s="1357"/>
      <c r="AE22" s="1357"/>
      <c r="AF22" s="1357"/>
      <c r="AG22" s="1357"/>
      <c r="AH22" s="1357"/>
    </row>
    <row r="23" spans="1:34" ht="18" customHeight="1">
      <c r="A23" s="12"/>
      <c r="B23" s="1358"/>
      <c r="C23" s="1358"/>
      <c r="D23" s="1358"/>
      <c r="E23" s="1358"/>
      <c r="F23" s="1358"/>
      <c r="G23" s="1358"/>
      <c r="H23" s="1358"/>
      <c r="I23" s="1358"/>
      <c r="J23" s="1358"/>
      <c r="K23" s="1358"/>
      <c r="L23" s="1358"/>
      <c r="M23" s="1358"/>
      <c r="N23" s="1358"/>
      <c r="O23" s="1358"/>
      <c r="P23" s="1358"/>
      <c r="Q23" s="1358"/>
      <c r="R23" s="1358"/>
      <c r="S23" s="1358"/>
      <c r="T23" s="1358"/>
      <c r="U23" s="1358"/>
      <c r="V23" s="1358"/>
      <c r="W23" s="1357"/>
      <c r="X23" s="1357"/>
      <c r="Y23" s="1357"/>
      <c r="Z23" s="1357"/>
      <c r="AA23" s="1357"/>
      <c r="AB23" s="1357"/>
      <c r="AC23" s="1357"/>
      <c r="AD23" s="1357"/>
      <c r="AE23" s="1357"/>
      <c r="AF23" s="1357"/>
      <c r="AG23" s="1357"/>
      <c r="AH23" s="1357"/>
    </row>
    <row r="24" spans="1:34" ht="18" customHeight="1">
      <c r="A24" s="12"/>
      <c r="B24" s="1358"/>
      <c r="C24" s="1358"/>
      <c r="D24" s="1358"/>
      <c r="E24" s="1358"/>
      <c r="F24" s="1358"/>
      <c r="G24" s="1358"/>
      <c r="H24" s="1358"/>
      <c r="I24" s="1358"/>
      <c r="J24" s="1358"/>
      <c r="K24" s="1358"/>
      <c r="L24" s="1358"/>
      <c r="M24" s="1358"/>
      <c r="N24" s="1358"/>
      <c r="O24" s="1358"/>
      <c r="P24" s="1358"/>
      <c r="Q24" s="1358"/>
      <c r="R24" s="1358"/>
      <c r="S24" s="1358"/>
      <c r="T24" s="1358"/>
      <c r="U24" s="1358"/>
      <c r="V24" s="1358"/>
      <c r="W24" s="1357"/>
      <c r="X24" s="1357"/>
      <c r="Y24" s="1357"/>
      <c r="Z24" s="1357"/>
      <c r="AA24" s="1357"/>
      <c r="AB24" s="1357"/>
      <c r="AC24" s="1357"/>
      <c r="AD24" s="1357"/>
      <c r="AE24" s="1357"/>
      <c r="AF24" s="1357"/>
      <c r="AG24" s="1357"/>
      <c r="AH24" s="1357"/>
    </row>
    <row r="25" spans="1:34" ht="18" customHeight="1">
      <c r="A25" s="12"/>
      <c r="B25" s="1358"/>
      <c r="C25" s="1358"/>
      <c r="D25" s="1358"/>
      <c r="E25" s="1358"/>
      <c r="F25" s="1358"/>
      <c r="G25" s="1358"/>
      <c r="H25" s="1358"/>
      <c r="I25" s="1358"/>
      <c r="J25" s="1358"/>
      <c r="K25" s="1358"/>
      <c r="L25" s="1358"/>
      <c r="M25" s="1358"/>
      <c r="N25" s="1358"/>
      <c r="O25" s="1358"/>
      <c r="P25" s="1358"/>
      <c r="Q25" s="1358"/>
      <c r="R25" s="1358"/>
      <c r="S25" s="1358"/>
      <c r="T25" s="1358"/>
      <c r="U25" s="1358"/>
      <c r="V25" s="1358"/>
      <c r="W25" s="1357"/>
      <c r="X25" s="1357"/>
      <c r="Y25" s="1357"/>
      <c r="Z25" s="1357"/>
      <c r="AA25" s="1357"/>
      <c r="AB25" s="1357"/>
      <c r="AC25" s="1357"/>
      <c r="AD25" s="1357"/>
      <c r="AE25" s="1357"/>
      <c r="AF25" s="1357"/>
      <c r="AG25" s="1357"/>
      <c r="AH25" s="1357"/>
    </row>
    <row r="26" spans="1:34" ht="18" customHeight="1">
      <c r="A26" s="12"/>
      <c r="B26" s="1358"/>
      <c r="C26" s="1358"/>
      <c r="D26" s="1358"/>
      <c r="E26" s="1358"/>
      <c r="F26" s="1358"/>
      <c r="G26" s="1358"/>
      <c r="H26" s="1358"/>
      <c r="I26" s="1358"/>
      <c r="J26" s="1358"/>
      <c r="K26" s="1358"/>
      <c r="L26" s="1358"/>
      <c r="M26" s="1358"/>
      <c r="N26" s="1358"/>
      <c r="O26" s="1358"/>
      <c r="P26" s="1358"/>
      <c r="Q26" s="1358"/>
      <c r="R26" s="1358"/>
      <c r="S26" s="1358"/>
      <c r="T26" s="1358"/>
      <c r="U26" s="1358"/>
      <c r="V26" s="1358"/>
      <c r="W26" s="1357"/>
      <c r="X26" s="1357"/>
      <c r="Y26" s="1357"/>
      <c r="Z26" s="1357"/>
      <c r="AA26" s="1357"/>
      <c r="AB26" s="1357"/>
      <c r="AC26" s="1357"/>
      <c r="AD26" s="1357"/>
      <c r="AE26" s="1357"/>
      <c r="AF26" s="1357"/>
      <c r="AG26" s="1357"/>
      <c r="AH26" s="1357"/>
    </row>
    <row r="27" spans="1:34" ht="18" customHeight="1">
      <c r="A27" s="12"/>
      <c r="B27" s="1358"/>
      <c r="C27" s="1358"/>
      <c r="D27" s="1358"/>
      <c r="E27" s="1358"/>
      <c r="F27" s="1358"/>
      <c r="G27" s="1358"/>
      <c r="H27" s="1358"/>
      <c r="I27" s="1358"/>
      <c r="J27" s="1358"/>
      <c r="K27" s="1358"/>
      <c r="L27" s="1358"/>
      <c r="M27" s="1358"/>
      <c r="N27" s="1358"/>
      <c r="O27" s="1358"/>
      <c r="P27" s="1358"/>
      <c r="Q27" s="1358"/>
      <c r="R27" s="1358"/>
      <c r="S27" s="1358"/>
      <c r="T27" s="1358"/>
      <c r="U27" s="1358"/>
      <c r="V27" s="1358"/>
      <c r="W27" s="1357"/>
      <c r="X27" s="1357"/>
      <c r="Y27" s="1357"/>
      <c r="Z27" s="1357"/>
      <c r="AA27" s="1357"/>
      <c r="AB27" s="1357"/>
      <c r="AC27" s="1357"/>
      <c r="AD27" s="1357"/>
      <c r="AE27" s="1357"/>
      <c r="AF27" s="1357"/>
      <c r="AG27" s="1357"/>
      <c r="AH27" s="1357"/>
    </row>
    <row r="28" spans="1:34" ht="18" customHeight="1">
      <c r="A28" s="12"/>
      <c r="B28" s="1358"/>
      <c r="C28" s="1358"/>
      <c r="D28" s="1358"/>
      <c r="E28" s="1358"/>
      <c r="F28" s="1358"/>
      <c r="G28" s="1358"/>
      <c r="H28" s="1358"/>
      <c r="I28" s="1358"/>
      <c r="J28" s="1358"/>
      <c r="K28" s="1358"/>
      <c r="L28" s="1358"/>
      <c r="M28" s="1358"/>
      <c r="N28" s="1358"/>
      <c r="O28" s="1358"/>
      <c r="P28" s="1358"/>
      <c r="Q28" s="1358"/>
      <c r="R28" s="1358"/>
      <c r="S28" s="1358"/>
      <c r="T28" s="1358"/>
      <c r="U28" s="1358"/>
      <c r="V28" s="1358"/>
      <c r="W28" s="1357"/>
      <c r="X28" s="1357"/>
      <c r="Y28" s="1357"/>
      <c r="Z28" s="1357"/>
      <c r="AA28" s="1357"/>
      <c r="AB28" s="1357"/>
      <c r="AC28" s="1357"/>
      <c r="AD28" s="1357"/>
      <c r="AE28" s="1357"/>
      <c r="AF28" s="1357"/>
      <c r="AG28" s="1357"/>
      <c r="AH28" s="1357"/>
    </row>
    <row r="29" spans="1:34" ht="18" customHeight="1">
      <c r="A29" s="12"/>
      <c r="B29" s="1358"/>
      <c r="C29" s="1358"/>
      <c r="D29" s="1358"/>
      <c r="E29" s="1358"/>
      <c r="F29" s="1358"/>
      <c r="G29" s="1358"/>
      <c r="H29" s="1358"/>
      <c r="I29" s="1358"/>
      <c r="J29" s="1358"/>
      <c r="K29" s="1358"/>
      <c r="L29" s="1358"/>
      <c r="M29" s="1358"/>
      <c r="N29" s="1358"/>
      <c r="O29" s="1358"/>
      <c r="P29" s="1358"/>
      <c r="Q29" s="1358"/>
      <c r="R29" s="1358"/>
      <c r="S29" s="1358"/>
      <c r="T29" s="1358"/>
      <c r="U29" s="1358"/>
      <c r="V29" s="1358"/>
      <c r="W29" s="1357"/>
      <c r="X29" s="1357"/>
      <c r="Y29" s="1357"/>
      <c r="Z29" s="1357"/>
      <c r="AA29" s="1357"/>
      <c r="AB29" s="1357"/>
      <c r="AC29" s="1357"/>
      <c r="AD29" s="1357"/>
      <c r="AE29" s="1357"/>
      <c r="AF29" s="1357"/>
      <c r="AG29" s="1357"/>
      <c r="AH29" s="1357"/>
    </row>
    <row r="30" spans="1:34" ht="18" customHeight="1">
      <c r="A30" s="12"/>
      <c r="B30" s="1712"/>
      <c r="C30" s="1712"/>
      <c r="D30" s="1712"/>
      <c r="E30" s="1712"/>
      <c r="F30" s="1712"/>
      <c r="G30" s="1712"/>
      <c r="H30" s="1712"/>
      <c r="I30" s="1712"/>
      <c r="J30" s="1712"/>
      <c r="K30" s="1712"/>
      <c r="L30" s="1712"/>
      <c r="M30" s="1712"/>
      <c r="N30" s="1712"/>
      <c r="O30" s="1712"/>
      <c r="P30" s="1712"/>
      <c r="Q30" s="1712"/>
      <c r="R30" s="1712"/>
      <c r="S30" s="1712"/>
      <c r="T30" s="1712"/>
      <c r="U30" s="1712"/>
      <c r="V30" s="1712"/>
      <c r="W30" s="1704" t="s">
        <v>24</v>
      </c>
      <c r="X30" s="1704"/>
      <c r="Y30" s="1704"/>
      <c r="Z30" s="1704"/>
      <c r="AA30" s="1704"/>
      <c r="AB30" s="1704"/>
      <c r="AC30" s="1704" t="s">
        <v>24</v>
      </c>
      <c r="AD30" s="1704"/>
      <c r="AE30" s="1704"/>
      <c r="AF30" s="1704"/>
      <c r="AG30" s="1704"/>
      <c r="AH30" s="1704"/>
    </row>
    <row r="31" spans="1:34" ht="18" customHeight="1">
      <c r="A31" s="12"/>
      <c r="B31" s="1712"/>
      <c r="C31" s="1712"/>
      <c r="D31" s="1712"/>
      <c r="E31" s="1712"/>
      <c r="F31" s="1712"/>
      <c r="G31" s="1712"/>
      <c r="H31" s="1712"/>
      <c r="I31" s="1712"/>
      <c r="J31" s="1712"/>
      <c r="K31" s="1712"/>
      <c r="L31" s="1712"/>
      <c r="M31" s="1712"/>
      <c r="N31" s="1712"/>
      <c r="O31" s="1712"/>
      <c r="P31" s="1712"/>
      <c r="Q31" s="1712"/>
      <c r="R31" s="1712"/>
      <c r="S31" s="1712"/>
      <c r="T31" s="1712"/>
      <c r="U31" s="1712"/>
      <c r="V31" s="1712"/>
      <c r="W31" s="1704"/>
      <c r="X31" s="1704"/>
      <c r="Y31" s="1704"/>
      <c r="Z31" s="1704"/>
      <c r="AA31" s="1704"/>
      <c r="AB31" s="1704"/>
      <c r="AC31" s="1704"/>
      <c r="AD31" s="1704"/>
      <c r="AE31" s="1704"/>
      <c r="AF31" s="1704"/>
      <c r="AG31" s="1704"/>
      <c r="AH31" s="1704"/>
    </row>
    <row r="32" spans="1:34" ht="18" customHeight="1">
      <c r="W32" s="1356">
        <f>SUM(W10:AB29)</f>
        <v>0</v>
      </c>
      <c r="X32" s="1356"/>
      <c r="Y32" s="1356"/>
      <c r="Z32" s="1356"/>
      <c r="AA32" s="1356"/>
      <c r="AB32" s="1356"/>
      <c r="AC32" s="1356">
        <f>SUM(AC10:AH29)</f>
        <v>0</v>
      </c>
      <c r="AD32" s="1356"/>
      <c r="AE32" s="1356"/>
      <c r="AF32" s="1356"/>
      <c r="AG32" s="1356"/>
      <c r="AH32" s="1356"/>
    </row>
    <row r="33" spans="2:34" ht="18" customHeight="1">
      <c r="W33" s="1356"/>
      <c r="X33" s="1356"/>
      <c r="Y33" s="1356"/>
      <c r="Z33" s="1356"/>
      <c r="AA33" s="1356"/>
      <c r="AB33" s="1356"/>
      <c r="AC33" s="1356"/>
      <c r="AD33" s="1356"/>
      <c r="AE33" s="1356"/>
      <c r="AF33" s="1356"/>
      <c r="AG33" s="1356"/>
      <c r="AH33" s="1356"/>
    </row>
    <row r="34" spans="2:34" ht="18" customHeight="1">
      <c r="B34" s="1" t="s">
        <v>392</v>
      </c>
    </row>
    <row r="35" spans="2:34" ht="18" customHeight="1">
      <c r="D35" s="1" t="s">
        <v>393</v>
      </c>
    </row>
    <row r="36" spans="2:34" ht="18" customHeight="1">
      <c r="D36" s="1" t="s">
        <v>340</v>
      </c>
    </row>
    <row r="37" spans="2:34" ht="18" customHeight="1">
      <c r="B37" s="1" t="s">
        <v>394</v>
      </c>
    </row>
    <row r="39" spans="2:34" ht="18" customHeight="1">
      <c r="B39" s="571" t="s">
        <v>161</v>
      </c>
      <c r="C39" s="1642" t="s">
        <v>160</v>
      </c>
      <c r="D39" s="1642"/>
      <c r="E39" s="1642"/>
      <c r="F39" s="1642"/>
      <c r="G39" s="1642"/>
      <c r="H39" s="1642"/>
      <c r="I39" s="1642"/>
      <c r="J39" s="1642"/>
      <c r="K39" s="1642"/>
      <c r="L39" s="1642"/>
      <c r="M39" s="1642"/>
      <c r="N39" s="1642"/>
      <c r="O39" s="1642"/>
      <c r="P39" s="1642"/>
      <c r="Q39" s="1642"/>
      <c r="R39" s="1642"/>
      <c r="S39" s="1642"/>
      <c r="T39" s="1642"/>
      <c r="U39" s="1642"/>
      <c r="V39" s="1642"/>
      <c r="W39" s="1642"/>
      <c r="X39" s="1642"/>
      <c r="Y39" s="1642"/>
      <c r="Z39" s="1642"/>
      <c r="AA39" s="1642"/>
      <c r="AB39" s="1642"/>
      <c r="AC39" s="1642"/>
      <c r="AD39" s="1642"/>
      <c r="AE39" s="1642"/>
      <c r="AF39" s="1642"/>
      <c r="AG39" s="1642"/>
      <c r="AH39" s="1642"/>
    </row>
    <row r="40" spans="2:34" ht="18" customHeight="1">
      <c r="B40" s="351"/>
      <c r="C40" s="1642"/>
      <c r="D40" s="1642"/>
      <c r="E40" s="1642"/>
      <c r="F40" s="1642"/>
      <c r="G40" s="1642"/>
      <c r="H40" s="1642"/>
      <c r="I40" s="1642"/>
      <c r="J40" s="1642"/>
      <c r="K40" s="1642"/>
      <c r="L40" s="1642"/>
      <c r="M40" s="1642"/>
      <c r="N40" s="1642"/>
      <c r="O40" s="1642"/>
      <c r="P40" s="1642"/>
      <c r="Q40" s="1642"/>
      <c r="R40" s="1642"/>
      <c r="S40" s="1642"/>
      <c r="T40" s="1642"/>
      <c r="U40" s="1642"/>
      <c r="V40" s="1642"/>
      <c r="W40" s="1642"/>
      <c r="X40" s="1642"/>
      <c r="Y40" s="1642"/>
      <c r="Z40" s="1642"/>
      <c r="AA40" s="1642"/>
      <c r="AB40" s="1642"/>
      <c r="AC40" s="1642"/>
      <c r="AD40" s="1642"/>
      <c r="AE40" s="1642"/>
      <c r="AF40" s="1642"/>
      <c r="AG40" s="1642"/>
      <c r="AH40" s="1642"/>
    </row>
  </sheetData>
  <sheetProtection algorithmName="SHA-512" hashValue="+6AyS3TL6cHfQIt9Y7CDEDeBafD9KE8t28PStNDCMN31IswH6x2ZLGt+iNXlR1rM/rNN77ZZyN7yNorDGQX1Xg==" saltValue="i4/dEeExGXIjYciSvnfoBA==" spinCount="100000" sheet="1" insertRows="0"/>
  <mergeCells count="78">
    <mergeCell ref="W3:AH3"/>
    <mergeCell ref="Q3:V3"/>
    <mergeCell ref="B5:AH5"/>
    <mergeCell ref="B7:D9"/>
    <mergeCell ref="E7:H9"/>
    <mergeCell ref="I7:M9"/>
    <mergeCell ref="N7:V9"/>
    <mergeCell ref="W7:AB9"/>
    <mergeCell ref="AC7:AH9"/>
    <mergeCell ref="AC12:AH13"/>
    <mergeCell ref="B10:D11"/>
    <mergeCell ref="E10:H11"/>
    <mergeCell ref="I10:M11"/>
    <mergeCell ref="N10:V11"/>
    <mergeCell ref="W10:AB11"/>
    <mergeCell ref="AC10:AH11"/>
    <mergeCell ref="B12:D13"/>
    <mergeCell ref="E12:H13"/>
    <mergeCell ref="I12:M13"/>
    <mergeCell ref="N12:V13"/>
    <mergeCell ref="W12:AB13"/>
    <mergeCell ref="AC16:AH17"/>
    <mergeCell ref="B14:D15"/>
    <mergeCell ref="E14:H15"/>
    <mergeCell ref="I14:M15"/>
    <mergeCell ref="N14:V15"/>
    <mergeCell ref="W14:AB15"/>
    <mergeCell ref="AC14:AH15"/>
    <mergeCell ref="B16:D17"/>
    <mergeCell ref="E16:H17"/>
    <mergeCell ref="I16:M17"/>
    <mergeCell ref="N16:V17"/>
    <mergeCell ref="W16:AB17"/>
    <mergeCell ref="AC20:AH21"/>
    <mergeCell ref="B18:D19"/>
    <mergeCell ref="E18:H19"/>
    <mergeCell ref="I18:M19"/>
    <mergeCell ref="N18:V19"/>
    <mergeCell ref="W18:AB19"/>
    <mergeCell ref="AC18:AH19"/>
    <mergeCell ref="B20:D21"/>
    <mergeCell ref="E20:H21"/>
    <mergeCell ref="I20:M21"/>
    <mergeCell ref="N20:V21"/>
    <mergeCell ref="W20:AB21"/>
    <mergeCell ref="AC24:AH25"/>
    <mergeCell ref="B22:D23"/>
    <mergeCell ref="E22:H23"/>
    <mergeCell ref="I22:M23"/>
    <mergeCell ref="N22:V23"/>
    <mergeCell ref="W22:AB23"/>
    <mergeCell ref="AC22:AH23"/>
    <mergeCell ref="B24:D25"/>
    <mergeCell ref="E24:H25"/>
    <mergeCell ref="I24:M25"/>
    <mergeCell ref="N24:V25"/>
    <mergeCell ref="W24:AB25"/>
    <mergeCell ref="AC28:AH29"/>
    <mergeCell ref="B26:D27"/>
    <mergeCell ref="E26:H27"/>
    <mergeCell ref="I26:M27"/>
    <mergeCell ref="N26:V27"/>
    <mergeCell ref="W26:AB27"/>
    <mergeCell ref="AC26:AH27"/>
    <mergeCell ref="B28:D29"/>
    <mergeCell ref="E28:H29"/>
    <mergeCell ref="I28:M29"/>
    <mergeCell ref="N28:V29"/>
    <mergeCell ref="W28:AB29"/>
    <mergeCell ref="W32:AB33"/>
    <mergeCell ref="AC32:AH33"/>
    <mergeCell ref="C39:AH40"/>
    <mergeCell ref="B30:D31"/>
    <mergeCell ref="E30:H31"/>
    <mergeCell ref="I30:M31"/>
    <mergeCell ref="N30:V31"/>
    <mergeCell ref="W30:AB31"/>
    <mergeCell ref="AC30:AH31"/>
  </mergeCells>
  <phoneticPr fontId="4"/>
  <printOptions horizontalCentered="1"/>
  <pageMargins left="0.59055118110236227" right="0.59055118110236227" top="0.98425196850393704" bottom="0.98425196850393704" header="0.51181102362204722" footer="0.51181102362204722"/>
  <pageSetup paperSize="9" scale="85"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FD54DE32-81A9-49C3-BAB5-8C005D91F9D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【様式１】加算率</vt:lpstr>
      <vt:lpstr>【様式２】ｷｬﾘｱﾊﾟｽ要件</vt:lpstr>
      <vt:lpstr>【様式３】加算人数認定</vt:lpstr>
      <vt:lpstr>【様式４】計画書Ⅰ</vt:lpstr>
      <vt:lpstr>【様式4別添１】賃金改善明細書（職員別） </vt:lpstr>
      <vt:lpstr>【様式4別添２】一覧表</vt:lpstr>
      <vt:lpstr>Ｒ元用【様式５】実績報告書Ⅰ </vt:lpstr>
      <vt:lpstr>Ｒ元用【様式５別添１】賃金改善明細書（職員別）</vt:lpstr>
      <vt:lpstr>Ｒ元用【様式５別添２】内訳書</vt:lpstr>
      <vt:lpstr>【様式５】実績報告書Ⅰ</vt:lpstr>
      <vt:lpstr>【様式５別添２】一覧表</vt:lpstr>
      <vt:lpstr>【様式５別添１】賃金改善明細書（職員別）</vt:lpstr>
      <vt:lpstr>【様式６】計画書Ⅱ</vt:lpstr>
      <vt:lpstr>【様式６別添１】内訳書</vt:lpstr>
      <vt:lpstr>【様式６別添２】一覧表</vt:lpstr>
      <vt:lpstr>Ｒ元用【様式７】実績報告書Ⅱ</vt:lpstr>
      <vt:lpstr>Ｒ元用【様式７別添１】内訳書</vt:lpstr>
      <vt:lpstr>Ｒ元用【様式7別添２】一覧表</vt:lpstr>
      <vt:lpstr>【様式７】実績報告書Ⅱ</vt:lpstr>
      <vt:lpstr>【様式７別添１】内訳書</vt:lpstr>
      <vt:lpstr>【様式7別添２】一覧表</vt:lpstr>
      <vt:lpstr>【様式１】加算率!Print_Area</vt:lpstr>
      <vt:lpstr>【様式２】ｷｬﾘｱﾊﾟｽ要件!Print_Area</vt:lpstr>
      <vt:lpstr>【様式３】加算人数認定!Print_Area</vt:lpstr>
      <vt:lpstr>【様式４】計画書Ⅰ!Print_Area</vt:lpstr>
      <vt:lpstr>'【様式4別添１】賃金改善明細書（職員別） '!Print_Area</vt:lpstr>
      <vt:lpstr>【様式4別添２】一覧表!Print_Area</vt:lpstr>
      <vt:lpstr>【様式５】実績報告書Ⅰ!Print_Area</vt:lpstr>
      <vt:lpstr>'【様式５別添１】賃金改善明細書（職員別）'!Print_Area</vt:lpstr>
      <vt:lpstr>【様式５別添２】一覧表!Print_Area</vt:lpstr>
      <vt:lpstr>【様式６】計画書Ⅱ!Print_Area</vt:lpstr>
      <vt:lpstr>【様式６別添１】内訳書!Print_Area</vt:lpstr>
      <vt:lpstr>【様式６別添２】一覧表!Print_Area</vt:lpstr>
      <vt:lpstr>【様式７】実績報告書Ⅱ!Print_Area</vt:lpstr>
      <vt:lpstr>【様式７別添１】内訳書!Print_Area</vt:lpstr>
      <vt:lpstr>【様式7別添２】一覧表!Print_Area</vt:lpstr>
      <vt:lpstr>'Ｒ元用【様式５】実績報告書Ⅰ '!Print_Area</vt:lpstr>
      <vt:lpstr>'Ｒ元用【様式５別添１】賃金改善明細書（職員別）'!Print_Area</vt:lpstr>
      <vt:lpstr>Ｒ元用【様式５別添２】内訳書!Print_Area</vt:lpstr>
      <vt:lpstr>Ｒ元用【様式７】実績報告書Ⅱ!Print_Area</vt:lpstr>
      <vt:lpstr>Ｒ元用【様式７別添１】内訳書!Print_Area</vt:lpstr>
      <vt:lpstr>Ｒ元用【様式7別添２】一覧表!Print_Area</vt:lpstr>
      <vt:lpstr>'【様式4別添１】賃金改善明細書（職員別） '!Print_Titles</vt:lpstr>
      <vt:lpstr>'【様式５別添１】賃金改善明細書（職員別）'!Print_Titles</vt:lpstr>
      <vt:lpstr>'Ｒ元用【様式５別添１】賃金改善明細書（職員別）'!Print_Titles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2020-07-22T04:33:50Z</cp:lastPrinted>
  <dcterms:created xsi:type="dcterms:W3CDTF">2007-06-29T08:08:00Z</dcterms:created>
  <dcterms:modified xsi:type="dcterms:W3CDTF">2020-07-30T05:00:12Z</dcterms:modified>
</cp:coreProperties>
</file>